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51FE1F51-E3BC-4E4A-A2D2-3D5B49A40FA0}" xr6:coauthVersionLast="47" xr6:coauthVersionMax="47" xr10:uidLastSave="{00000000-0000-0000-0000-000000000000}"/>
  <bookViews>
    <workbookView xWindow="19090" yWindow="-110" windowWidth="38620" windowHeight="21100" xr2:uid="{87ABEA87-7334-4667-AB83-C901D9ACBB5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3" i="1"/>
  <c r="B6" i="1" l="1"/>
  <c r="B7" i="1" s="1"/>
  <c r="B10" i="1" s="1"/>
  <c r="B15" i="1" s="1"/>
</calcChain>
</file>

<file path=xl/sharedStrings.xml><?xml version="1.0" encoding="utf-8"?>
<sst xmlns="http://schemas.openxmlformats.org/spreadsheetml/2006/main" count="16" uniqueCount="16">
  <si>
    <t>Afstand enkele reis</t>
  </si>
  <si>
    <t>Aantal reisdagen per week</t>
  </si>
  <si>
    <t>Aantal kilometers per jaar</t>
  </si>
  <si>
    <t>Maximale vergoeding per jaar</t>
  </si>
  <si>
    <t>Reeds ontvangen per jaar</t>
  </si>
  <si>
    <t>Bruto maandsalaris</t>
  </si>
  <si>
    <t>Opbouw eindejaarsuitkering</t>
  </si>
  <si>
    <t>Berekeningsmodel deelname cafetariaregeling reiskosten</t>
  </si>
  <si>
    <t>Reiskostenvergoeding per maand</t>
  </si>
  <si>
    <t>Fiscale ruimte</t>
  </si>
  <si>
    <t>• Langdurige ziekte of verlof</t>
  </si>
  <si>
    <t>• Deelname aan een andere cafetariaregeling in hetzelfde jaar zoals fiets of vakbond</t>
  </si>
  <si>
    <t>Verschil</t>
  </si>
  <si>
    <t>Is je opbouw eindejaarsuitkering lager dan de fiscale ruimte? Je komt dan op een negatief verschil uit. Neem dan deel in mei om de volledige fiscale van dit jaar ruimte te benutten!</t>
  </si>
  <si>
    <t>Vul alleen de oranje velden in met je eigen gegevens!</t>
  </si>
  <si>
    <r>
      <rPr>
        <b/>
        <sz val="11"/>
        <color theme="1"/>
        <rFont val="Arial"/>
        <family val="2"/>
      </rPr>
      <t>Let op</t>
    </r>
    <r>
      <rPr>
        <sz val="11"/>
        <color theme="1"/>
        <rFont val="Arial"/>
        <family val="2"/>
      </rPr>
      <t>: dit is een standaard berekening, onder andere de volgende zaken kunnen ervoor zorgen dat dit afwijkt: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</si>
</sst>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5" x14ac:knownFonts="1">
    <font>
      <sz val="11"/>
      <color theme="1"/>
      <name val="Aptos Narrow"/>
      <family val="2"/>
      <scheme val="minor"/>
    </font>
    <font>
      <b/>
      <sz val="16"/>
      <color theme="3" tint="9.9978637043366805E-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9A7E"/>
        <bgColor indexed="64"/>
      </patternFill>
    </fill>
    <fill>
      <patternFill patternType="solid">
        <fgColor rgb="FFECE7E3"/>
        <bgColor indexed="64"/>
      </patternFill>
    </fill>
    <fill>
      <patternFill patternType="solid">
        <fgColor rgb="FFACE1E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3" borderId="1" xfId="0" applyFont="1" applyFill="1" applyBorder="1"/>
    <xf numFmtId="3" fontId="4" fillId="2" borderId="1" xfId="0" applyNumberFormat="1" applyFont="1" applyFill="1" applyBorder="1"/>
    <xf numFmtId="0" fontId="2" fillId="4" borderId="1" xfId="0" applyFont="1" applyFill="1" applyBorder="1"/>
    <xf numFmtId="3" fontId="2" fillId="3" borderId="1" xfId="0" applyNumberFormat="1" applyFont="1" applyFill="1" applyBorder="1"/>
    <xf numFmtId="8" fontId="2" fillId="4" borderId="1" xfId="0" applyNumberFormat="1" applyFont="1" applyFill="1" applyBorder="1"/>
    <xf numFmtId="8" fontId="4" fillId="2" borderId="1" xfId="0" applyNumberFormat="1" applyFont="1" applyFill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0" fontId="3" fillId="4" borderId="1" xfId="0" applyFont="1" applyFill="1" applyBorder="1"/>
    <xf numFmtId="8" fontId="3" fillId="4" borderId="1" xfId="0" applyNumberFormat="1" applyFont="1" applyFill="1" applyBorder="1"/>
    <xf numFmtId="8" fontId="3" fillId="0" borderId="0" xfId="0" applyNumberFormat="1" applyFont="1"/>
    <xf numFmtId="0" fontId="2" fillId="0" borderId="0" xfId="0" quotePrefix="1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CE1E9"/>
      <color rgb="FFECE7E3"/>
      <color rgb="FFF09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E9F8-241E-465C-8924-95B1EF952ED0}">
  <dimension ref="A1:B21"/>
  <sheetViews>
    <sheetView tabSelected="1" workbookViewId="0">
      <selection activeCell="S17" sqref="A1:XFD1048576"/>
    </sheetView>
  </sheetViews>
  <sheetFormatPr defaultColWidth="8.85546875" defaultRowHeight="14.25" x14ac:dyDescent="0.2"/>
  <cols>
    <col min="1" max="1" width="39.140625" style="3" customWidth="1"/>
    <col min="2" max="2" width="13.5703125" style="2" customWidth="1"/>
    <col min="3" max="16384" width="8.85546875" style="3"/>
  </cols>
  <sheetData>
    <row r="1" spans="1:2" ht="20.25" x14ac:dyDescent="0.3">
      <c r="A1" s="1" t="s">
        <v>7</v>
      </c>
    </row>
    <row r="2" spans="1:2" ht="15" x14ac:dyDescent="0.25">
      <c r="A2" s="4" t="s">
        <v>14</v>
      </c>
    </row>
    <row r="4" spans="1:2" x14ac:dyDescent="0.2">
      <c r="A4" s="5" t="s">
        <v>0</v>
      </c>
      <c r="B4" s="6">
        <v>0</v>
      </c>
    </row>
    <row r="5" spans="1:2" x14ac:dyDescent="0.2">
      <c r="A5" s="7" t="s">
        <v>1</v>
      </c>
      <c r="B5" s="6">
        <v>0</v>
      </c>
    </row>
    <row r="6" spans="1:2" x14ac:dyDescent="0.2">
      <c r="A6" s="5" t="s">
        <v>2</v>
      </c>
      <c r="B6" s="8">
        <f>B4*2*214/5*B5</f>
        <v>0</v>
      </c>
    </row>
    <row r="7" spans="1:2" x14ac:dyDescent="0.2">
      <c r="A7" s="7" t="s">
        <v>3</v>
      </c>
      <c r="B7" s="9">
        <f>B6*0.23</f>
        <v>0</v>
      </c>
    </row>
    <row r="8" spans="1:2" x14ac:dyDescent="0.2">
      <c r="A8" s="5" t="s">
        <v>8</v>
      </c>
      <c r="B8" s="10">
        <v>0</v>
      </c>
    </row>
    <row r="9" spans="1:2" x14ac:dyDescent="0.2">
      <c r="A9" s="7" t="s">
        <v>4</v>
      </c>
      <c r="B9" s="9">
        <f>B8*11</f>
        <v>0</v>
      </c>
    </row>
    <row r="10" spans="1:2" ht="15" x14ac:dyDescent="0.25">
      <c r="A10" s="11" t="s">
        <v>9</v>
      </c>
      <c r="B10" s="12">
        <f>B7-B9</f>
        <v>0</v>
      </c>
    </row>
    <row r="12" spans="1:2" x14ac:dyDescent="0.2">
      <c r="A12" s="5" t="s">
        <v>5</v>
      </c>
      <c r="B12" s="10">
        <v>0</v>
      </c>
    </row>
    <row r="13" spans="1:2" ht="15" x14ac:dyDescent="0.25">
      <c r="A13" s="13" t="s">
        <v>6</v>
      </c>
      <c r="B13" s="14">
        <f>B12*12*0.0833</f>
        <v>0</v>
      </c>
    </row>
    <row r="14" spans="1:2" ht="15" x14ac:dyDescent="0.25">
      <c r="A14" s="4"/>
      <c r="B14" s="15"/>
    </row>
    <row r="15" spans="1:2" ht="15" x14ac:dyDescent="0.25">
      <c r="A15" s="11" t="s">
        <v>12</v>
      </c>
      <c r="B15" s="12">
        <f>B13-B10</f>
        <v>0</v>
      </c>
    </row>
    <row r="17" spans="1:1" x14ac:dyDescent="0.2">
      <c r="A17" s="3" t="s">
        <v>13</v>
      </c>
    </row>
    <row r="19" spans="1:1" ht="15" x14ac:dyDescent="0.25">
      <c r="A19" s="3" t="s">
        <v>15</v>
      </c>
    </row>
    <row r="20" spans="1:1" x14ac:dyDescent="0.2">
      <c r="A20" s="16" t="s">
        <v>10</v>
      </c>
    </row>
    <row r="21" spans="1:1" x14ac:dyDescent="0.2">
      <c r="A21" s="16" t="s">
        <v>11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8" ma:contentTypeDescription="Een nieuw document maken." ma:contentTypeScope="" ma:versionID="8964c8fda84eda97361d3933cc531d30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d8b00c4ce7423f576d05d19555f0d5b3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c19477-f1f6-410c-97a0-cddd4b4d687f" xsi:nil="true"/>
    <lcf76f155ced4ddcb4097134ff3c332f xmlns="ea9733b5-9f6b-4191-9590-7f69f3097d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231E8-59A9-4A85-991B-5111BF11F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733b5-9f6b-4191-9590-7f69f3097d43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D03A8-860D-422C-AACD-9BA44C686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08C29-6686-44E1-9489-B2D001F9BC65}">
  <ds:schemaRefs>
    <ds:schemaRef ds:uri="http://schemas.microsoft.com/office/2006/metadata/properties"/>
    <ds:schemaRef ds:uri="http://schemas.microsoft.com/office/infopath/2007/PartnerControls"/>
    <ds:schemaRef ds:uri="61c19477-f1f6-410c-97a0-cddd4b4d687f"/>
    <ds:schemaRef ds:uri="ea9733b5-9f6b-4191-9590-7f69f3097d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Margreet Nijhof - van Dam</dc:creator>
  <cp:lastModifiedBy>Hilbert Simonse</cp:lastModifiedBy>
  <dcterms:created xsi:type="dcterms:W3CDTF">2025-04-14T11:14:19Z</dcterms:created>
  <dcterms:modified xsi:type="dcterms:W3CDTF">2026-04-14T09:20:40Z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</Properties>
</file>