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gsnl.sharepoint.com/personeelsmanagement/05. PSA Algemeen/06. Modellen interne administratie/99. Diversen/"/>
    </mc:Choice>
  </mc:AlternateContent>
  <xr:revisionPtr revIDLastSave="2" documentId="8_{9BC6EF87-8510-478F-9608-C346B9A8B0BC}" xr6:coauthVersionLast="47" xr6:coauthVersionMax="47" xr10:uidLastSave="{551188D4-041A-4327-9633-F2284A44AD79}"/>
  <bookViews>
    <workbookView xWindow="-120" yWindow="-120" windowWidth="29040" windowHeight="15840" firstSheet="3" activeTab="3" xr2:uid="{00000000-000D-0000-FFFF-FFFF00000000}"/>
  </bookViews>
  <sheets>
    <sheet name="Table 1" sheetId="1" state="hidden" r:id="rId1"/>
    <sheet name="Blad2" sheetId="3" state="hidden" r:id="rId2"/>
    <sheet name="Blad1" sheetId="2" state="hidden" r:id="rId3"/>
    <sheet name="Berekeningsmodel" sheetId="4" r:id="rId4"/>
    <sheet name="Blad4" sheetId="5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4" l="1"/>
  <c r="B11" i="4" s="1"/>
  <c r="B13" i="4"/>
  <c r="B12" i="4"/>
  <c r="B10" i="4"/>
  <c r="B9" i="4" l="1"/>
  <c r="B15" i="4" s="1"/>
</calcChain>
</file>

<file path=xl/sharedStrings.xml><?xml version="1.0" encoding="utf-8"?>
<sst xmlns="http://schemas.openxmlformats.org/spreadsheetml/2006/main" count="98" uniqueCount="88">
  <si>
    <r>
      <rPr>
        <b/>
        <sz val="11"/>
        <rFont val="Calibri"/>
        <family val="2"/>
      </rPr>
      <t>Leraren</t>
    </r>
  </si>
  <si>
    <r>
      <rPr>
        <sz val="11"/>
        <rFont val="Calibri"/>
        <family val="2"/>
      </rPr>
      <t>LB</t>
    </r>
  </si>
  <si>
    <r>
      <rPr>
        <sz val="11"/>
        <rFont val="Calibri"/>
        <family val="2"/>
      </rPr>
      <t>LC</t>
    </r>
  </si>
  <si>
    <r>
      <rPr>
        <sz val="11"/>
        <rFont val="Calibri"/>
        <family val="2"/>
      </rPr>
      <t>LD</t>
    </r>
  </si>
  <si>
    <r>
      <rPr>
        <sz val="11"/>
        <rFont val="Calibri"/>
        <family val="2"/>
      </rPr>
      <t>LE</t>
    </r>
  </si>
  <si>
    <r>
      <rPr>
        <b/>
        <sz val="11"/>
        <rFont val="Calibri"/>
        <family val="2"/>
      </rPr>
      <t>Directeuren</t>
    </r>
  </si>
  <si>
    <r>
      <rPr>
        <b/>
        <sz val="11"/>
        <rFont val="Calibri"/>
        <family val="2"/>
      </rPr>
      <t>Adjunc-directeuren</t>
    </r>
  </si>
  <si>
    <r>
      <rPr>
        <sz val="11"/>
        <rFont val="Calibri"/>
        <family val="2"/>
      </rPr>
      <t>D11</t>
    </r>
  </si>
  <si>
    <r>
      <rPr>
        <sz val="11"/>
        <rFont val="Calibri"/>
        <family val="2"/>
      </rPr>
      <t>D12</t>
    </r>
  </si>
  <si>
    <r>
      <rPr>
        <sz val="11"/>
        <rFont val="Calibri"/>
        <family val="2"/>
      </rPr>
      <t>D13</t>
    </r>
  </si>
  <si>
    <r>
      <rPr>
        <sz val="11"/>
        <rFont val="Calibri"/>
        <family val="2"/>
      </rPr>
      <t>D14</t>
    </r>
  </si>
  <si>
    <r>
      <rPr>
        <sz val="11"/>
        <rFont val="Calibri"/>
        <family val="2"/>
      </rPr>
      <t>D15</t>
    </r>
  </si>
  <si>
    <r>
      <rPr>
        <sz val="11"/>
        <rFont val="Calibri"/>
        <family val="2"/>
      </rPr>
      <t>A10</t>
    </r>
  </si>
  <si>
    <r>
      <rPr>
        <sz val="11"/>
        <rFont val="Calibri"/>
        <family val="2"/>
      </rPr>
      <t>A11</t>
    </r>
  </si>
  <si>
    <r>
      <rPr>
        <sz val="11"/>
        <rFont val="Calibri"/>
        <family val="2"/>
      </rPr>
      <t>A12</t>
    </r>
  </si>
  <si>
    <r>
      <rPr>
        <sz val="11"/>
        <rFont val="Calibri"/>
        <family val="2"/>
      </rPr>
      <t>A13</t>
    </r>
  </si>
  <si>
    <r>
      <rPr>
        <b/>
        <sz val="11"/>
        <rFont val="Calibri"/>
        <family val="2"/>
      </rPr>
      <t>OOP</t>
    </r>
  </si>
  <si>
    <r>
      <rPr>
        <sz val="11"/>
        <rFont val="Calibri"/>
        <family val="2"/>
      </rPr>
      <t>OOP</t>
    </r>
  </si>
  <si>
    <r>
      <rPr>
        <sz val="11"/>
        <rFont val="Calibri"/>
        <family val="2"/>
      </rPr>
      <t xml:space="preserve">Instroombaan
</t>
    </r>
    <r>
      <rPr>
        <sz val="11"/>
        <rFont val="Calibri"/>
        <family val="2"/>
      </rPr>
      <t>schaal 1</t>
    </r>
  </si>
  <si>
    <r>
      <rPr>
        <sz val="11"/>
        <rFont val="Calibri"/>
        <family val="2"/>
      </rPr>
      <t xml:space="preserve">Instroombaan
</t>
    </r>
    <r>
      <rPr>
        <sz val="11"/>
        <rFont val="Calibri"/>
        <family val="2"/>
      </rPr>
      <t>schaal 2</t>
    </r>
  </si>
  <si>
    <r>
      <rPr>
        <sz val="11"/>
        <rFont val="Calibri"/>
        <family val="2"/>
      </rPr>
      <t xml:space="preserve">Instroombaan
</t>
    </r>
    <r>
      <rPr>
        <sz val="11"/>
        <rFont val="Calibri"/>
        <family val="2"/>
      </rPr>
      <t>schaal 3</t>
    </r>
  </si>
  <si>
    <r>
      <rPr>
        <sz val="11"/>
        <rFont val="Calibri"/>
        <family val="2"/>
      </rPr>
      <t>Participatiebaan</t>
    </r>
  </si>
  <si>
    <r>
      <rPr>
        <sz val="11"/>
        <rFont val="Calibri"/>
        <family val="2"/>
      </rPr>
      <t>A1</t>
    </r>
  </si>
  <si>
    <r>
      <rPr>
        <sz val="11"/>
        <rFont val="Calibri"/>
        <family val="2"/>
      </rPr>
      <t>A2</t>
    </r>
  </si>
  <si>
    <t>Schaal</t>
  </si>
  <si>
    <t>LC</t>
  </si>
  <si>
    <r>
      <rPr>
        <b/>
        <sz val="11"/>
        <rFont val="Calibri"/>
        <family val="2"/>
      </rPr>
      <t xml:space="preserve">Directeuren
</t>
    </r>
    <r>
      <rPr>
        <sz val="11"/>
        <rFont val="Calibri"/>
        <family val="2"/>
      </rPr>
      <t>D11             D12             D13             D14             D15</t>
    </r>
  </si>
  <si>
    <t>D11</t>
  </si>
  <si>
    <t>D12</t>
  </si>
  <si>
    <t>D13</t>
  </si>
  <si>
    <t>D14</t>
  </si>
  <si>
    <t>D15</t>
  </si>
  <si>
    <t>a</t>
  </si>
  <si>
    <t>b</t>
  </si>
  <si>
    <t>c</t>
  </si>
  <si>
    <t>d</t>
  </si>
  <si>
    <t>LE</t>
  </si>
  <si>
    <t>A10</t>
  </si>
  <si>
    <t>A11</t>
  </si>
  <si>
    <t>A12</t>
  </si>
  <si>
    <t>A13</t>
  </si>
  <si>
    <t>Instroom 1</t>
  </si>
  <si>
    <t>Instroom 2</t>
  </si>
  <si>
    <t>Instroom 3</t>
  </si>
  <si>
    <t>Participatiebaan</t>
  </si>
  <si>
    <t>a1</t>
  </si>
  <si>
    <t>a2</t>
  </si>
  <si>
    <t>LB</t>
  </si>
  <si>
    <t>LD</t>
  </si>
  <si>
    <t>Bindingstoelage</t>
  </si>
  <si>
    <t>Arbeidsmarkttoelage</t>
  </si>
  <si>
    <t>Totaal jaarinkomen</t>
  </si>
  <si>
    <t>Berekeningsmodel jaarinkomen</t>
  </si>
  <si>
    <t>Werktijdfactor</t>
  </si>
  <si>
    <t>Trede</t>
  </si>
  <si>
    <t>Eindejaarsuitkering</t>
  </si>
  <si>
    <t xml:space="preserve">EJU OOP </t>
  </si>
  <si>
    <t>Eindejaarsuitkering OOP</t>
  </si>
  <si>
    <t>Vakantietoeslag</t>
  </si>
  <si>
    <t>Bruto salaris</t>
  </si>
  <si>
    <t>Individuele bruto toelage</t>
  </si>
  <si>
    <t>LB12</t>
  </si>
  <si>
    <t>LC12</t>
  </si>
  <si>
    <t>LD12</t>
  </si>
  <si>
    <t>LE12</t>
  </si>
  <si>
    <t>D1116</t>
  </si>
  <si>
    <t>D1212</t>
  </si>
  <si>
    <t>D1313</t>
  </si>
  <si>
    <t>A1013</t>
  </si>
  <si>
    <t>A1116</t>
  </si>
  <si>
    <t>A1212</t>
  </si>
  <si>
    <t>910</t>
  </si>
  <si>
    <t>Jaarloon</t>
  </si>
  <si>
    <t>Jonger dan AOW-leeftijd</t>
  </si>
  <si>
    <t xml:space="preserve"> </t>
  </si>
  <si>
    <t>met loonheffingskorting</t>
  </si>
  <si>
    <t>zonder loonheffingskorting</t>
  </si>
  <si>
    <t>1. Vul uw werktijdfactor in.</t>
  </si>
  <si>
    <t>2. Vul de juiste schaal en trede in a.d.h.v. het keuze menu.</t>
  </si>
  <si>
    <t>3. Vul evt. structurele bruto toelagen in.</t>
  </si>
  <si>
    <t>4. Zoek in de kolom 'Jaarloon' in onderstaande tabel uw nieuwe jaarloon op.</t>
  </si>
  <si>
    <t xml:space="preserve">Valt uw jaarloon tussen 2 bedragen? Houdt dan het laagste bedrag aan. </t>
  </si>
  <si>
    <t>5. Check op uw salarisstrook of u wel of niet de loonheffingskorting laat toepassen.</t>
  </si>
  <si>
    <t xml:space="preserve">6. Bepaal a.d.h.v. de uitkomst van stap 4 en 5 welk percentage bijzonder tarief van toepassing is. </t>
  </si>
  <si>
    <t xml:space="preserve">7. Wijkt dit percentage bijzonder tarief af van uw huidige percentage?  Geef dan een correctie door aan uw werkgever. </t>
  </si>
  <si>
    <t>Stappenplan berekeningsmodel invullen:</t>
  </si>
  <si>
    <r>
      <t xml:space="preserve">Let op: de loonheffingskorting en percentage bijzonder tarief staan </t>
    </r>
    <r>
      <rPr>
        <u/>
        <sz val="12"/>
        <color rgb="FFFF0000"/>
        <rFont val="Calibri"/>
        <family val="2"/>
        <scheme val="minor"/>
      </rPr>
      <t>rechts</t>
    </r>
    <r>
      <rPr>
        <sz val="12"/>
        <color rgb="FFFF0000"/>
        <rFont val="Calibri"/>
        <family val="2"/>
        <scheme val="minor"/>
      </rPr>
      <t xml:space="preserve"> op uw salarisstrook onder het kopje 'Algemene gegevens'.</t>
    </r>
  </si>
  <si>
    <t xml:space="preserve">Dit berekeningsmodel geeft een indicatie van het jaarinkomen. Aan deze berekening kan geen rechten ontleend worden.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</si>
</sst>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€&quot;\ * #,##0.00_ ;_ &quot;€&quot;\ * \-#,##0.00_ ;_ &quot;€&quot;\ * &quot;-&quot;??_ ;_ @_ "/>
    <numFmt numFmtId="164" formatCode="&quot;€&quot;\ #,##0.00"/>
    <numFmt numFmtId="165" formatCode="0.0000"/>
    <numFmt numFmtId="166" formatCode="_ &quot;€&quot;\ * #,##0_ ;_ &quot;€&quot;\ * \-#,##0_ ;_ &quot;€&quot;\ * &quot;-&quot;??_ ;_ @_ "/>
  </numFmts>
  <fonts count="19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sz val="15"/>
      <color theme="3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DFDFDF"/>
      </bottom>
      <diagonal/>
    </border>
    <border>
      <left/>
      <right/>
      <top style="thin">
        <color rgb="FF000000"/>
      </top>
      <bottom style="thin">
        <color rgb="FFDFDFDF"/>
      </bottom>
      <diagonal/>
    </border>
    <border>
      <left/>
      <right style="thin">
        <color rgb="FFDFDFDF"/>
      </right>
      <top style="thin">
        <color rgb="FF000000"/>
      </top>
      <bottom style="thin">
        <color rgb="FFDFDFDF"/>
      </bottom>
      <diagonal/>
    </border>
    <border>
      <left style="thin">
        <color rgb="FFDFDFDF"/>
      </left>
      <right/>
      <top style="thin">
        <color rgb="FF000000"/>
      </top>
      <bottom style="thin">
        <color rgb="FFDFDFDF"/>
      </bottom>
      <diagonal/>
    </border>
    <border>
      <left/>
      <right style="thin">
        <color rgb="FF000000"/>
      </right>
      <top style="thin">
        <color rgb="FF000000"/>
      </top>
      <bottom style="thin">
        <color rgb="FFDFDFDF"/>
      </bottom>
      <diagonal/>
    </border>
    <border>
      <left style="thin">
        <color rgb="FF000000"/>
      </left>
      <right/>
      <top style="thin">
        <color rgb="FFDFDFDF"/>
      </top>
      <bottom style="thin">
        <color rgb="FFDFDFDF"/>
      </bottom>
      <diagonal/>
    </border>
    <border>
      <left/>
      <right/>
      <top style="thin">
        <color rgb="FFDFDFDF"/>
      </top>
      <bottom style="thin">
        <color rgb="FFDFDFDF"/>
      </bottom>
      <diagonal/>
    </border>
    <border>
      <left/>
      <right style="thin">
        <color rgb="FFDFDFDF"/>
      </right>
      <top style="thin">
        <color rgb="FFDFDFDF"/>
      </top>
      <bottom style="thin">
        <color rgb="FFDFDFDF"/>
      </bottom>
      <diagonal/>
    </border>
    <border>
      <left style="thin">
        <color rgb="FFDFDFDF"/>
      </left>
      <right/>
      <top style="thin">
        <color rgb="FFDFDFDF"/>
      </top>
      <bottom style="thin">
        <color rgb="FFDFDFDF"/>
      </bottom>
      <diagonal/>
    </border>
    <border>
      <left/>
      <right style="thin">
        <color rgb="FF000000"/>
      </right>
      <top style="thin">
        <color rgb="FFDFDFDF"/>
      </top>
      <bottom style="thin">
        <color rgb="FFDFDFDF"/>
      </bottom>
      <diagonal/>
    </border>
    <border>
      <left style="thin">
        <color rgb="FF000000"/>
      </left>
      <right/>
      <top style="thin">
        <color rgb="FFDFDFDF"/>
      </top>
      <bottom style="thin">
        <color rgb="FF000000"/>
      </bottom>
      <diagonal/>
    </border>
    <border>
      <left/>
      <right/>
      <top style="thin">
        <color rgb="FFDFDFDF"/>
      </top>
      <bottom style="thin">
        <color rgb="FF000000"/>
      </bottom>
      <diagonal/>
    </border>
    <border>
      <left/>
      <right style="thin">
        <color rgb="FFDFDFDF"/>
      </right>
      <top style="thin">
        <color rgb="FFDFDFDF"/>
      </top>
      <bottom style="thin">
        <color rgb="FF000000"/>
      </bottom>
      <diagonal/>
    </border>
    <border>
      <left style="thin">
        <color rgb="FFDFDFDF"/>
      </left>
      <right/>
      <top style="thin">
        <color rgb="FFDFDFDF"/>
      </top>
      <bottom style="thin">
        <color rgb="FF000000"/>
      </bottom>
      <diagonal/>
    </border>
    <border>
      <left/>
      <right style="thin">
        <color rgb="FF000000"/>
      </right>
      <top style="thin">
        <color rgb="FFDFDFDF"/>
      </top>
      <bottom style="thin">
        <color rgb="FF000000"/>
      </bottom>
      <diagonal/>
    </border>
  </borders>
  <cellStyleXfs count="5">
    <xf numFmtId="0" fontId="0" fillId="0" borderId="0"/>
    <xf numFmtId="44" fontId="5" fillId="0" borderId="0" applyFont="0" applyFill="0" applyBorder="0" applyAlignment="0" applyProtection="0"/>
    <xf numFmtId="0" fontId="6" fillId="0" borderId="10" applyNumberFormat="0" applyFill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119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3" fillId="0" borderId="4" xfId="0" applyFont="1" applyFill="1" applyBorder="1" applyAlignment="1">
      <alignment horizontal="right" vertical="top" wrapText="1"/>
    </xf>
    <xf numFmtId="1" fontId="4" fillId="0" borderId="1" xfId="0" applyNumberFormat="1" applyFont="1" applyFill="1" applyBorder="1" applyAlignment="1">
      <alignment horizontal="right" vertical="top" shrinkToFit="1"/>
    </xf>
    <xf numFmtId="3" fontId="4" fillId="0" borderId="8" xfId="0" applyNumberFormat="1" applyFont="1" applyFill="1" applyBorder="1" applyAlignment="1">
      <alignment horizontal="right" vertical="top" shrinkToFit="1"/>
    </xf>
    <xf numFmtId="3" fontId="4" fillId="0" borderId="1" xfId="0" applyNumberFormat="1" applyFont="1" applyFill="1" applyBorder="1" applyAlignment="1">
      <alignment horizontal="right" vertical="top" shrinkToFit="1"/>
    </xf>
    <xf numFmtId="3" fontId="4" fillId="0" borderId="4" xfId="0" applyNumberFormat="1" applyFont="1" applyFill="1" applyBorder="1" applyAlignment="1">
      <alignment horizontal="right" vertical="top" shrinkToFit="1"/>
    </xf>
    <xf numFmtId="0" fontId="0" fillId="0" borderId="3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wrapText="1"/>
    </xf>
    <xf numFmtId="1" fontId="4" fillId="0" borderId="1" xfId="0" applyNumberFormat="1" applyFont="1" applyFill="1" applyBorder="1" applyAlignment="1">
      <alignment horizontal="right" vertical="center" shrinkToFit="1"/>
    </xf>
    <xf numFmtId="3" fontId="4" fillId="0" borderId="8" xfId="0" applyNumberFormat="1" applyFont="1" applyFill="1" applyBorder="1" applyAlignment="1">
      <alignment horizontal="right" vertical="center" shrinkToFit="1"/>
    </xf>
    <xf numFmtId="0" fontId="0" fillId="0" borderId="4" xfId="0" applyFill="1" applyBorder="1" applyAlignment="1">
      <alignment horizontal="left" wrapText="1"/>
    </xf>
    <xf numFmtId="1" fontId="4" fillId="0" borderId="4" xfId="0" applyNumberFormat="1" applyFont="1" applyFill="1" applyBorder="1" applyAlignment="1">
      <alignment horizontal="right" vertical="top" shrinkToFit="1"/>
    </xf>
    <xf numFmtId="0" fontId="0" fillId="0" borderId="9" xfId="0" applyFill="1" applyBorder="1" applyAlignment="1">
      <alignment horizontal="left" wrapText="1"/>
    </xf>
    <xf numFmtId="0" fontId="3" fillId="0" borderId="2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3" fontId="4" fillId="0" borderId="5" xfId="0" applyNumberFormat="1" applyFont="1" applyFill="1" applyBorder="1" applyAlignment="1">
      <alignment vertical="top" shrinkToFit="1"/>
    </xf>
    <xf numFmtId="3" fontId="4" fillId="0" borderId="0" xfId="0" applyNumberFormat="1" applyFont="1" applyFill="1" applyBorder="1" applyAlignment="1">
      <alignment vertical="top" shrinkToFit="1"/>
    </xf>
    <xf numFmtId="3" fontId="4" fillId="0" borderId="2" xfId="0" applyNumberFormat="1" applyFont="1" applyFill="1" applyBorder="1" applyAlignment="1">
      <alignment vertical="top" shrinkToFit="1"/>
    </xf>
    <xf numFmtId="3" fontId="4" fillId="0" borderId="3" xfId="0" applyNumberFormat="1" applyFont="1" applyFill="1" applyBorder="1" applyAlignment="1">
      <alignment vertical="top" shrinkToFit="1"/>
    </xf>
    <xf numFmtId="3" fontId="4" fillId="0" borderId="6" xfId="0" applyNumberFormat="1" applyFont="1" applyFill="1" applyBorder="1" applyAlignment="1">
      <alignment vertical="top" shrinkToFit="1"/>
    </xf>
    <xf numFmtId="3" fontId="4" fillId="0" borderId="7" xfId="0" applyNumberFormat="1" applyFont="1" applyFill="1" applyBorder="1" applyAlignment="1">
      <alignment vertical="top" shrinkToFit="1"/>
    </xf>
    <xf numFmtId="0" fontId="0" fillId="0" borderId="0" xfId="0" applyFill="1" applyBorder="1" applyAlignment="1">
      <alignment vertical="top"/>
    </xf>
    <xf numFmtId="1" fontId="4" fillId="0" borderId="2" xfId="0" applyNumberFormat="1" applyFont="1" applyFill="1" applyBorder="1" applyAlignment="1">
      <alignment vertical="top" shrinkToFit="1"/>
    </xf>
    <xf numFmtId="1" fontId="4" fillId="0" borderId="3" xfId="0" applyNumberFormat="1" applyFont="1" applyFill="1" applyBorder="1" applyAlignment="1">
      <alignment vertical="top" shrinkToFit="1"/>
    </xf>
    <xf numFmtId="0" fontId="0" fillId="0" borderId="3" xfId="0" applyFill="1" applyBorder="1" applyAlignment="1">
      <alignment wrapText="1"/>
    </xf>
    <xf numFmtId="1" fontId="4" fillId="0" borderId="4" xfId="0" applyNumberFormat="1" applyFont="1" applyFill="1" applyBorder="1" applyAlignment="1">
      <alignment vertical="top" shrinkToFit="1"/>
    </xf>
    <xf numFmtId="0" fontId="0" fillId="0" borderId="5" xfId="0" applyFill="1" applyBorder="1" applyAlignment="1">
      <alignment wrapText="1"/>
    </xf>
    <xf numFmtId="0" fontId="0" fillId="0" borderId="0" xfId="0" applyFill="1" applyBorder="1" applyAlignment="1">
      <alignment wrapText="1"/>
    </xf>
    <xf numFmtId="1" fontId="4" fillId="0" borderId="5" xfId="0" applyNumberFormat="1" applyFont="1" applyFill="1" applyBorder="1" applyAlignment="1">
      <alignment vertical="top" shrinkToFit="1"/>
    </xf>
    <xf numFmtId="1" fontId="4" fillId="0" borderId="0" xfId="0" applyNumberFormat="1" applyFont="1" applyFill="1" applyBorder="1" applyAlignment="1">
      <alignment vertical="top" shrinkToFit="1"/>
    </xf>
    <xf numFmtId="1" fontId="4" fillId="0" borderId="1" xfId="0" applyNumberFormat="1" applyFont="1" applyFill="1" applyBorder="1" applyAlignment="1">
      <alignment vertical="top" shrinkToFit="1"/>
    </xf>
    <xf numFmtId="0" fontId="0" fillId="0" borderId="7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3" fillId="0" borderId="6" xfId="0" applyFont="1" applyFill="1" applyBorder="1" applyAlignment="1">
      <alignment vertical="top" wrapText="1"/>
    </xf>
    <xf numFmtId="0" fontId="3" fillId="0" borderId="7" xfId="0" applyFont="1" applyFill="1" applyBorder="1" applyAlignment="1">
      <alignment vertical="top" wrapText="1"/>
    </xf>
    <xf numFmtId="2" fontId="4" fillId="0" borderId="7" xfId="0" applyNumberFormat="1" applyFont="1" applyFill="1" applyBorder="1" applyAlignment="1">
      <alignment vertical="top" shrinkToFit="1"/>
    </xf>
    <xf numFmtId="1" fontId="4" fillId="0" borderId="7" xfId="0" applyNumberFormat="1" applyFont="1" applyFill="1" applyBorder="1" applyAlignment="1">
      <alignment vertical="top" shrinkToFit="1"/>
    </xf>
    <xf numFmtId="1" fontId="4" fillId="0" borderId="8" xfId="0" applyNumberFormat="1" applyFont="1" applyFill="1" applyBorder="1" applyAlignment="1">
      <alignment vertical="top" shrinkToFit="1"/>
    </xf>
    <xf numFmtId="1" fontId="4" fillId="0" borderId="6" xfId="0" applyNumberFormat="1" applyFont="1" applyFill="1" applyBorder="1" applyAlignment="1">
      <alignment vertical="top" shrinkToFit="1"/>
    </xf>
    <xf numFmtId="2" fontId="4" fillId="0" borderId="8" xfId="0" applyNumberFormat="1" applyFont="1" applyFill="1" applyBorder="1" applyAlignment="1">
      <alignment vertical="top" shrinkToFit="1"/>
    </xf>
    <xf numFmtId="0" fontId="3" fillId="0" borderId="5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2" fontId="4" fillId="0" borderId="0" xfId="0" applyNumberFormat="1" applyFont="1" applyFill="1" applyBorder="1" applyAlignment="1">
      <alignment vertical="top" shrinkToFit="1"/>
    </xf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vertical="top" wrapText="1"/>
    </xf>
    <xf numFmtId="0" fontId="0" fillId="0" borderId="9" xfId="0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2" fillId="0" borderId="0" xfId="0" applyFont="1" applyFill="1" applyBorder="1" applyAlignment="1">
      <alignment vertical="top" wrapText="1"/>
    </xf>
    <xf numFmtId="3" fontId="4" fillId="0" borderId="1" xfId="0" applyNumberFormat="1" applyFont="1" applyFill="1" applyBorder="1" applyAlignment="1">
      <alignment vertical="top" shrinkToFit="1"/>
    </xf>
    <xf numFmtId="0" fontId="0" fillId="0" borderId="6" xfId="0" applyFill="1" applyBorder="1" applyAlignment="1">
      <alignment wrapText="1"/>
    </xf>
    <xf numFmtId="0" fontId="2" fillId="0" borderId="7" xfId="0" applyFont="1" applyFill="1" applyBorder="1" applyAlignment="1">
      <alignment vertical="top" wrapText="1"/>
    </xf>
    <xf numFmtId="3" fontId="4" fillId="0" borderId="6" xfId="0" applyNumberFormat="1" applyFont="1" applyFill="1" applyBorder="1" applyAlignment="1">
      <alignment vertical="center" shrinkToFit="1"/>
    </xf>
    <xf numFmtId="3" fontId="4" fillId="0" borderId="7" xfId="0" applyNumberFormat="1" applyFont="1" applyFill="1" applyBorder="1" applyAlignment="1">
      <alignment vertical="center" shrinkToFit="1"/>
    </xf>
    <xf numFmtId="3" fontId="4" fillId="0" borderId="8" xfId="0" applyNumberFormat="1" applyFont="1" applyFill="1" applyBorder="1" applyAlignment="1">
      <alignment vertical="center" shrinkToFit="1"/>
    </xf>
    <xf numFmtId="1" fontId="4" fillId="0" borderId="5" xfId="0" applyNumberFormat="1" applyFont="1" applyFill="1" applyBorder="1" applyAlignment="1">
      <alignment vertical="center" shrinkToFit="1"/>
    </xf>
    <xf numFmtId="1" fontId="4" fillId="0" borderId="0" xfId="0" applyNumberFormat="1" applyFont="1" applyFill="1" applyBorder="1" applyAlignment="1">
      <alignment vertical="center" shrinkToFit="1"/>
    </xf>
    <xf numFmtId="1" fontId="4" fillId="0" borderId="1" xfId="0" applyNumberFormat="1" applyFont="1" applyFill="1" applyBorder="1" applyAlignment="1">
      <alignment vertical="center" shrinkToFit="1"/>
    </xf>
    <xf numFmtId="3" fontId="4" fillId="0" borderId="4" xfId="0" applyNumberFormat="1" applyFont="1" applyFill="1" applyBorder="1" applyAlignment="1">
      <alignment vertical="top" shrinkToFit="1"/>
    </xf>
    <xf numFmtId="0" fontId="0" fillId="0" borderId="9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3" fontId="4" fillId="0" borderId="8" xfId="0" applyNumberFormat="1" applyFont="1" applyFill="1" applyBorder="1" applyAlignment="1">
      <alignment vertical="top" shrinkToFit="1"/>
    </xf>
    <xf numFmtId="0" fontId="7" fillId="0" borderId="0" xfId="0" applyFont="1" applyFill="1" applyBorder="1" applyAlignment="1">
      <alignment horizontal="left" vertical="top"/>
    </xf>
    <xf numFmtId="164" fontId="7" fillId="0" borderId="0" xfId="0" applyNumberFormat="1" applyFont="1" applyFill="1" applyBorder="1" applyAlignment="1">
      <alignment horizontal="left" vertical="top"/>
    </xf>
    <xf numFmtId="164" fontId="9" fillId="0" borderId="0" xfId="0" applyNumberFormat="1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horizontal="left" vertical="top"/>
    </xf>
    <xf numFmtId="0" fontId="10" fillId="2" borderId="0" xfId="3" applyFont="1" applyBorder="1" applyAlignment="1">
      <alignment vertical="top" wrapText="1"/>
    </xf>
    <xf numFmtId="164" fontId="10" fillId="2" borderId="0" xfId="3" applyNumberFormat="1" applyFont="1" applyBorder="1" applyAlignment="1">
      <alignment vertical="top" wrapText="1"/>
    </xf>
    <xf numFmtId="0" fontId="11" fillId="3" borderId="0" xfId="4" applyFont="1" applyBorder="1" applyAlignment="1">
      <alignment vertical="top" wrapText="1"/>
    </xf>
    <xf numFmtId="165" fontId="11" fillId="3" borderId="0" xfId="4" applyNumberFormat="1" applyFont="1" applyBorder="1" applyAlignment="1">
      <alignment horizontal="center" vertical="top" wrapText="1"/>
    </xf>
    <xf numFmtId="0" fontId="11" fillId="3" borderId="0" xfId="4" applyFont="1" applyBorder="1" applyAlignment="1">
      <alignment horizontal="center" vertical="top" wrapText="1"/>
    </xf>
    <xf numFmtId="44" fontId="11" fillId="3" borderId="0" xfId="1" applyFont="1" applyFill="1" applyBorder="1" applyAlignment="1">
      <alignment horizontal="center" vertical="top" wrapText="1"/>
    </xf>
    <xf numFmtId="0" fontId="13" fillId="3" borderId="11" xfId="4" applyFont="1" applyBorder="1" applyAlignment="1">
      <alignment vertical="top" wrapText="1"/>
    </xf>
    <xf numFmtId="164" fontId="13" fillId="3" borderId="11" xfId="4" applyNumberFormat="1" applyFont="1" applyBorder="1" applyAlignment="1">
      <alignment vertical="top" wrapText="1"/>
    </xf>
    <xf numFmtId="0" fontId="9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 wrapText="1"/>
    </xf>
    <xf numFmtId="10" fontId="8" fillId="0" borderId="0" xfId="0" applyNumberFormat="1" applyFont="1" applyFill="1" applyBorder="1" applyAlignment="1">
      <alignment horizontal="center" vertical="top"/>
    </xf>
    <xf numFmtId="166" fontId="8" fillId="0" borderId="0" xfId="1" applyNumberFormat="1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vertical="top" wrapText="1"/>
    </xf>
    <xf numFmtId="0" fontId="16" fillId="0" borderId="0" xfId="0" applyFont="1" applyFill="1" applyBorder="1" applyAlignment="1">
      <alignment vertical="top" wrapText="1"/>
    </xf>
    <xf numFmtId="0" fontId="17" fillId="0" borderId="0" xfId="0" applyFont="1" applyFill="1" applyBorder="1" applyAlignment="1">
      <alignment vertical="top" wrapText="1"/>
    </xf>
    <xf numFmtId="0" fontId="17" fillId="0" borderId="0" xfId="0" applyFont="1" applyFill="1" applyBorder="1" applyAlignment="1">
      <alignment horizontal="left" vertical="top"/>
    </xf>
    <xf numFmtId="3" fontId="4" fillId="0" borderId="19" xfId="0" applyNumberFormat="1" applyFont="1" applyBorder="1" applyAlignment="1">
      <alignment horizontal="right" vertical="top" shrinkToFit="1"/>
    </xf>
    <xf numFmtId="3" fontId="4" fillId="0" borderId="20" xfId="0" applyNumberFormat="1" applyFont="1" applyBorder="1" applyAlignment="1">
      <alignment horizontal="right" vertical="top" shrinkToFit="1"/>
    </xf>
    <xf numFmtId="3" fontId="4" fillId="0" borderId="21" xfId="0" applyNumberFormat="1" applyFont="1" applyBorder="1" applyAlignment="1">
      <alignment horizontal="right" vertical="top" shrinkToFit="1"/>
    </xf>
    <xf numFmtId="0" fontId="0" fillId="0" borderId="22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3" fontId="4" fillId="0" borderId="22" xfId="0" applyNumberFormat="1" applyFont="1" applyBorder="1" applyAlignment="1">
      <alignment horizontal="right" vertical="top" shrinkToFit="1"/>
    </xf>
    <xf numFmtId="0" fontId="0" fillId="0" borderId="23" xfId="0" applyBorder="1" applyAlignment="1">
      <alignment horizontal="left" wrapText="1"/>
    </xf>
    <xf numFmtId="3" fontId="4" fillId="0" borderId="24" xfId="0" applyNumberFormat="1" applyFont="1" applyBorder="1" applyAlignment="1">
      <alignment horizontal="right" vertical="top" shrinkToFit="1"/>
    </xf>
    <xf numFmtId="3" fontId="4" fillId="0" borderId="25" xfId="0" applyNumberFormat="1" applyFont="1" applyBorder="1" applyAlignment="1">
      <alignment horizontal="right" vertical="top" shrinkToFit="1"/>
    </xf>
    <xf numFmtId="3" fontId="4" fillId="0" borderId="26" xfId="0" applyNumberFormat="1" applyFont="1" applyBorder="1" applyAlignment="1">
      <alignment horizontal="right" vertical="top" shrinkToFit="1"/>
    </xf>
    <xf numFmtId="0" fontId="0" fillId="0" borderId="27" xfId="0" applyBorder="1" applyAlignment="1">
      <alignment horizontal="left" wrapText="1"/>
    </xf>
    <xf numFmtId="0" fontId="0" fillId="0" borderId="25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0" fillId="0" borderId="28" xfId="0" applyBorder="1" applyAlignment="1">
      <alignment horizontal="left" wrapText="1"/>
    </xf>
    <xf numFmtId="3" fontId="4" fillId="0" borderId="23" xfId="0" applyNumberFormat="1" applyFont="1" applyBorder="1" applyAlignment="1">
      <alignment horizontal="right" vertical="top" shrinkToFit="1"/>
    </xf>
    <xf numFmtId="0" fontId="0" fillId="0" borderId="19" xfId="0" applyBorder="1" applyAlignment="1">
      <alignment horizontal="left" wrapText="1"/>
    </xf>
    <xf numFmtId="0" fontId="0" fillId="0" borderId="12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3" fontId="4" fillId="0" borderId="17" xfId="0" applyNumberFormat="1" applyFont="1" applyBorder="1" applyAlignment="1">
      <alignment horizontal="right" vertical="top" shrinkToFit="1"/>
    </xf>
    <xf numFmtId="3" fontId="4" fillId="0" borderId="15" xfId="0" applyNumberFormat="1" applyFont="1" applyBorder="1" applyAlignment="1">
      <alignment horizontal="right" vertical="top" shrinkToFit="1"/>
    </xf>
    <xf numFmtId="3" fontId="4" fillId="0" borderId="16" xfId="0" applyNumberFormat="1" applyFont="1" applyBorder="1" applyAlignment="1">
      <alignment horizontal="right" vertical="top" shrinkToFit="1"/>
    </xf>
    <xf numFmtId="3" fontId="4" fillId="0" borderId="18" xfId="0" applyNumberFormat="1" applyFont="1" applyBorder="1" applyAlignment="1">
      <alignment horizontal="right" vertical="top" shrinkToFit="1"/>
    </xf>
    <xf numFmtId="0" fontId="12" fillId="0" borderId="10" xfId="2" applyFont="1" applyFill="1" applyAlignment="1">
      <alignment horizontal="center" vertical="top"/>
    </xf>
  </cellXfs>
  <cellStyles count="5">
    <cellStyle name="20% - Accent1" xfId="3" builtinId="30"/>
    <cellStyle name="60% - Accent1" xfId="4" builtinId="32"/>
    <cellStyle name="Kop 1" xfId="2" builtinId="16"/>
    <cellStyle name="Standaard" xfId="0" builtinId="0"/>
    <cellStyle name="Valuta" xfId="1" builtinId="4"/>
  </cellStyles>
  <dxfs count="5"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6" formatCode="_ &quot;€&quot;\ * #,##0_ ;_ &quot;€&quot;\ * \-#,##0_ ;_ &quot;€&quot;\ * &quot;-&quot;??_ ;_ @_ "/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vertical="top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vertical="top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10159</xdr:colOff>
      <xdr:row>0</xdr:row>
      <xdr:rowOff>0</xdr:rowOff>
    </xdr:from>
    <xdr:ext cx="2402205" cy="6350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2402205" cy="6350"/>
        </a:xfrm>
        <a:custGeom>
          <a:avLst/>
          <a:gdLst/>
          <a:ahLst/>
          <a:cxnLst/>
          <a:rect l="0" t="0" r="0" b="0"/>
          <a:pathLst>
            <a:path w="2402205" h="6350">
              <a:moveTo>
                <a:pt x="2402078" y="0"/>
              </a:moveTo>
              <a:lnTo>
                <a:pt x="0" y="0"/>
              </a:lnTo>
              <a:lnTo>
                <a:pt x="0" y="6096"/>
              </a:lnTo>
              <a:lnTo>
                <a:pt x="2402078" y="6096"/>
              </a:lnTo>
              <a:lnTo>
                <a:pt x="2402078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2</xdr:col>
      <xdr:colOff>5029</xdr:colOff>
      <xdr:row>32</xdr:row>
      <xdr:rowOff>180084</xdr:rowOff>
    </xdr:from>
    <xdr:ext cx="5088255" cy="63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5088255" cy="6350"/>
        </a:xfrm>
        <a:custGeom>
          <a:avLst/>
          <a:gdLst/>
          <a:ahLst/>
          <a:cxnLst/>
          <a:rect l="0" t="0" r="0" b="0"/>
          <a:pathLst>
            <a:path w="5088255" h="6350">
              <a:moveTo>
                <a:pt x="5088000" y="0"/>
              </a:moveTo>
              <a:lnTo>
                <a:pt x="0" y="0"/>
              </a:lnTo>
              <a:lnTo>
                <a:pt x="0" y="6096"/>
              </a:lnTo>
              <a:lnTo>
                <a:pt x="5088000" y="6096"/>
              </a:lnTo>
              <a:lnTo>
                <a:pt x="508800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6096</xdr:colOff>
      <xdr:row>77</xdr:row>
      <xdr:rowOff>0</xdr:rowOff>
    </xdr:from>
    <xdr:ext cx="1140460" cy="63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1140460" cy="6350"/>
        </a:xfrm>
        <a:custGeom>
          <a:avLst/>
          <a:gdLst/>
          <a:ahLst/>
          <a:cxnLst/>
          <a:rect l="0" t="0" r="0" b="0"/>
          <a:pathLst>
            <a:path w="1140460" h="6350">
              <a:moveTo>
                <a:pt x="1139901" y="0"/>
              </a:moveTo>
              <a:lnTo>
                <a:pt x="569976" y="0"/>
              </a:lnTo>
              <a:lnTo>
                <a:pt x="566877" y="0"/>
              </a:lnTo>
              <a:lnTo>
                <a:pt x="560781" y="0"/>
              </a:lnTo>
              <a:lnTo>
                <a:pt x="0" y="0"/>
              </a:lnTo>
              <a:lnTo>
                <a:pt x="0" y="6083"/>
              </a:lnTo>
              <a:lnTo>
                <a:pt x="560781" y="6083"/>
              </a:lnTo>
              <a:lnTo>
                <a:pt x="566877" y="6083"/>
              </a:lnTo>
              <a:lnTo>
                <a:pt x="569976" y="6083"/>
              </a:lnTo>
              <a:lnTo>
                <a:pt x="1139901" y="6083"/>
              </a:lnTo>
              <a:lnTo>
                <a:pt x="1139901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17</xdr:row>
      <xdr:rowOff>152400</xdr:rowOff>
    </xdr:from>
    <xdr:to>
      <xdr:col>1</xdr:col>
      <xdr:colOff>542925</xdr:colOff>
      <xdr:row>34</xdr:row>
      <xdr:rowOff>76199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5243C9AF-4517-4340-BEF7-19C427E1B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4695825"/>
          <a:ext cx="4352925" cy="2676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095DDFE-1CF1-4D26-B30C-60383B1F319D}" name="Tabel2" displayName="Tabel2" ref="A9:C22" totalsRowShown="0" headerRowDxfId="4" dataDxfId="3">
  <tableColumns count="3">
    <tableColumn id="1" xr3:uid="{F542D058-F538-49F8-A064-9639905FC8D9}" name="Jaarloon" dataDxfId="2" dataCellStyle="Valuta"/>
    <tableColumn id="2" xr3:uid="{45ABA6E9-CC86-4056-8993-0170DEA55F1A}" name="zonder loonheffingskorting" dataDxfId="1"/>
    <tableColumn id="3" xr3:uid="{DB8AAC67-A11D-43FF-9DA3-5F5573E696B4}" name="met loonheffingskorting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87"/>
  <sheetViews>
    <sheetView workbookViewId="0">
      <selection activeCell="C5" sqref="C5"/>
    </sheetView>
  </sheetViews>
  <sheetFormatPr defaultRowHeight="12.75" x14ac:dyDescent="0.2"/>
  <cols>
    <col min="1" max="1" width="3.5" bestFit="1" customWidth="1"/>
    <col min="2" max="2" width="5.83203125" customWidth="1"/>
    <col min="3" max="3" width="4.6640625" customWidth="1"/>
    <col min="4" max="4" width="3.33203125" customWidth="1"/>
    <col min="5" max="6" width="1.1640625" customWidth="1"/>
    <col min="7" max="7" width="4.6640625" customWidth="1"/>
    <col min="8" max="8" width="2.1640625" customWidth="1"/>
    <col min="9" max="9" width="4.6640625" customWidth="1"/>
    <col min="10" max="10" width="2.1640625" customWidth="1"/>
    <col min="11" max="11" width="3.33203125" customWidth="1"/>
    <col min="12" max="12" width="2.1640625" customWidth="1"/>
    <col min="13" max="13" width="6.83203125" customWidth="1"/>
    <col min="14" max="14" width="1.1640625" customWidth="1"/>
    <col min="15" max="16" width="2.1640625" customWidth="1"/>
    <col min="17" max="18" width="3.33203125" customWidth="1"/>
    <col min="19" max="19" width="1.1640625" customWidth="1"/>
    <col min="20" max="20" width="5.83203125" customWidth="1"/>
    <col min="21" max="21" width="1.1640625" customWidth="1"/>
    <col min="22" max="22" width="5.83203125" customWidth="1"/>
    <col min="23" max="23" width="2.1640625" customWidth="1"/>
    <col min="24" max="24" width="1.1640625" customWidth="1"/>
    <col min="25" max="25" width="2.1640625" customWidth="1"/>
    <col min="26" max="27" width="1.1640625" customWidth="1"/>
    <col min="28" max="28" width="10.5" customWidth="1"/>
    <col min="29" max="29" width="2.1640625" customWidth="1"/>
    <col min="30" max="30" width="7.6640625" bestFit="1" customWidth="1"/>
    <col min="31" max="31" width="3.33203125" customWidth="1"/>
    <col min="32" max="32" width="6.6640625" bestFit="1" customWidth="1"/>
    <col min="33" max="33" width="4.6640625" customWidth="1"/>
  </cols>
  <sheetData>
    <row r="1" spans="1:33" ht="17.100000000000001" customHeight="1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31"/>
    </row>
    <row r="2" spans="1:33" ht="16.5" customHeight="1" x14ac:dyDescent="0.2">
      <c r="A2" s="36"/>
      <c r="B2" s="16" t="s">
        <v>1</v>
      </c>
      <c r="C2" s="17"/>
      <c r="D2" s="17" t="s">
        <v>2</v>
      </c>
      <c r="E2" s="17"/>
      <c r="F2" s="17"/>
      <c r="G2" s="17"/>
      <c r="H2" s="17"/>
      <c r="I2" s="17" t="s">
        <v>3</v>
      </c>
      <c r="J2" s="17"/>
      <c r="K2" s="17"/>
      <c r="L2" s="17"/>
      <c r="M2" s="17" t="s">
        <v>4</v>
      </c>
      <c r="N2" s="18"/>
      <c r="O2" s="30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</row>
    <row r="3" spans="1:33" ht="17.100000000000001" customHeight="1" x14ac:dyDescent="0.2">
      <c r="A3" s="34">
        <v>1</v>
      </c>
      <c r="B3" s="23">
        <v>2865</v>
      </c>
      <c r="C3" s="24"/>
      <c r="D3" s="24">
        <v>2882</v>
      </c>
      <c r="E3" s="24"/>
      <c r="F3" s="24"/>
      <c r="G3" s="24"/>
      <c r="H3" s="24"/>
      <c r="I3" s="24">
        <v>2894</v>
      </c>
      <c r="J3" s="24"/>
      <c r="K3" s="24"/>
      <c r="L3" s="24"/>
      <c r="M3" s="24">
        <v>3714</v>
      </c>
      <c r="N3" s="65"/>
      <c r="O3" s="30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</row>
    <row r="4" spans="1:33" ht="16.5" customHeight="1" x14ac:dyDescent="0.2">
      <c r="A4" s="34">
        <v>2</v>
      </c>
      <c r="B4" s="19">
        <v>2934</v>
      </c>
      <c r="C4" s="20"/>
      <c r="D4" s="20">
        <v>3019</v>
      </c>
      <c r="E4" s="20"/>
      <c r="F4" s="20"/>
      <c r="G4" s="20"/>
      <c r="H4" s="20"/>
      <c r="I4" s="20">
        <v>3064</v>
      </c>
      <c r="J4" s="20"/>
      <c r="K4" s="20"/>
      <c r="L4" s="20"/>
      <c r="M4" s="20">
        <v>3852</v>
      </c>
      <c r="N4" s="52"/>
      <c r="O4" s="30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</row>
    <row r="5" spans="1:33" ht="16.5" customHeight="1" x14ac:dyDescent="0.2">
      <c r="A5" s="34">
        <v>3</v>
      </c>
      <c r="B5" s="19">
        <v>3023</v>
      </c>
      <c r="C5" s="20"/>
      <c r="D5" s="20">
        <v>3176</v>
      </c>
      <c r="E5" s="20"/>
      <c r="F5" s="20"/>
      <c r="G5" s="20"/>
      <c r="H5" s="20"/>
      <c r="I5" s="20">
        <v>3263</v>
      </c>
      <c r="J5" s="20"/>
      <c r="K5" s="20"/>
      <c r="L5" s="20"/>
      <c r="M5" s="20">
        <v>3975</v>
      </c>
      <c r="N5" s="52"/>
      <c r="O5" s="30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</row>
    <row r="6" spans="1:33" ht="16.5" customHeight="1" x14ac:dyDescent="0.2">
      <c r="A6" s="34">
        <v>4</v>
      </c>
      <c r="B6" s="19">
        <v>3111</v>
      </c>
      <c r="C6" s="20"/>
      <c r="D6" s="20">
        <v>3332</v>
      </c>
      <c r="E6" s="20"/>
      <c r="F6" s="20"/>
      <c r="G6" s="20"/>
      <c r="H6" s="20"/>
      <c r="I6" s="20">
        <v>3461</v>
      </c>
      <c r="J6" s="20"/>
      <c r="K6" s="20"/>
      <c r="L6" s="20"/>
      <c r="M6" s="20">
        <v>4224</v>
      </c>
      <c r="N6" s="52"/>
      <c r="O6" s="30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</row>
    <row r="7" spans="1:33" ht="16.5" customHeight="1" x14ac:dyDescent="0.2">
      <c r="A7" s="5">
        <v>5</v>
      </c>
      <c r="B7" s="19">
        <v>3200</v>
      </c>
      <c r="C7" s="20"/>
      <c r="D7" s="20">
        <v>3488</v>
      </c>
      <c r="E7" s="20"/>
      <c r="F7" s="20"/>
      <c r="G7" s="20"/>
      <c r="H7" s="20"/>
      <c r="I7" s="20">
        <v>3659</v>
      </c>
      <c r="J7" s="20"/>
      <c r="K7" s="20"/>
      <c r="L7" s="20"/>
      <c r="M7" s="20">
        <v>4501</v>
      </c>
      <c r="N7" s="52"/>
      <c r="O7" s="30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2"/>
      <c r="AG7" s="2"/>
    </row>
    <row r="8" spans="1:33" ht="16.5" customHeight="1" x14ac:dyDescent="0.2">
      <c r="A8" s="5">
        <v>6</v>
      </c>
      <c r="B8" s="19">
        <v>3310</v>
      </c>
      <c r="C8" s="20"/>
      <c r="D8" s="20">
        <v>3662</v>
      </c>
      <c r="E8" s="20"/>
      <c r="F8" s="20"/>
      <c r="G8" s="20"/>
      <c r="H8" s="20"/>
      <c r="I8" s="20">
        <v>3883</v>
      </c>
      <c r="J8" s="20"/>
      <c r="K8" s="20"/>
      <c r="L8" s="20"/>
      <c r="M8" s="20">
        <v>4754</v>
      </c>
      <c r="N8" s="52"/>
      <c r="O8" s="30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2"/>
      <c r="AG8" s="2"/>
    </row>
    <row r="9" spans="1:33" ht="16.5" customHeight="1" x14ac:dyDescent="0.2">
      <c r="A9" s="5">
        <v>7</v>
      </c>
      <c r="B9" s="19">
        <v>3439</v>
      </c>
      <c r="C9" s="20"/>
      <c r="D9" s="20">
        <v>3854</v>
      </c>
      <c r="E9" s="20"/>
      <c r="F9" s="20"/>
      <c r="G9" s="20"/>
      <c r="H9" s="20"/>
      <c r="I9" s="20">
        <v>4133</v>
      </c>
      <c r="J9" s="20"/>
      <c r="K9" s="20"/>
      <c r="L9" s="20"/>
      <c r="M9" s="20">
        <v>5006</v>
      </c>
      <c r="N9" s="52"/>
      <c r="O9" s="30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2"/>
      <c r="AG9" s="2"/>
    </row>
    <row r="10" spans="1:33" ht="16.5" customHeight="1" x14ac:dyDescent="0.2">
      <c r="A10" s="5">
        <v>8</v>
      </c>
      <c r="B10" s="19">
        <v>3585</v>
      </c>
      <c r="C10" s="20"/>
      <c r="D10" s="20">
        <v>4064</v>
      </c>
      <c r="E10" s="20"/>
      <c r="F10" s="20"/>
      <c r="G10" s="20"/>
      <c r="H10" s="20"/>
      <c r="I10" s="20">
        <v>4411</v>
      </c>
      <c r="J10" s="20"/>
      <c r="K10" s="20"/>
      <c r="L10" s="20"/>
      <c r="M10" s="20">
        <v>5259</v>
      </c>
      <c r="N10" s="52"/>
      <c r="O10" s="30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2"/>
      <c r="AG10" s="2"/>
    </row>
    <row r="11" spans="1:33" ht="16.5" customHeight="1" x14ac:dyDescent="0.2">
      <c r="A11" s="5">
        <v>9</v>
      </c>
      <c r="B11" s="19">
        <v>3751</v>
      </c>
      <c r="C11" s="20"/>
      <c r="D11" s="20">
        <v>4293</v>
      </c>
      <c r="E11" s="20"/>
      <c r="F11" s="20"/>
      <c r="G11" s="20"/>
      <c r="H11" s="20"/>
      <c r="I11" s="20">
        <v>4714</v>
      </c>
      <c r="J11" s="20"/>
      <c r="K11" s="20"/>
      <c r="L11" s="20"/>
      <c r="M11" s="20">
        <v>5512</v>
      </c>
      <c r="N11" s="52"/>
      <c r="O11" s="30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2"/>
      <c r="AG11" s="2"/>
    </row>
    <row r="12" spans="1:33" ht="16.5" customHeight="1" x14ac:dyDescent="0.2">
      <c r="A12" s="5">
        <v>10</v>
      </c>
      <c r="B12" s="19">
        <v>3935</v>
      </c>
      <c r="C12" s="20"/>
      <c r="D12" s="20">
        <v>4540</v>
      </c>
      <c r="E12" s="20"/>
      <c r="F12" s="20"/>
      <c r="G12" s="20"/>
      <c r="H12" s="20"/>
      <c r="I12" s="20">
        <v>5044</v>
      </c>
      <c r="J12" s="20"/>
      <c r="K12" s="20"/>
      <c r="L12" s="20"/>
      <c r="M12" s="20">
        <v>5764</v>
      </c>
      <c r="N12" s="52"/>
      <c r="O12" s="30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2"/>
      <c r="AG12" s="2"/>
    </row>
    <row r="13" spans="1:33" ht="16.5" customHeight="1" x14ac:dyDescent="0.2">
      <c r="A13" s="5">
        <v>11</v>
      </c>
      <c r="B13" s="19">
        <v>4140</v>
      </c>
      <c r="C13" s="20"/>
      <c r="D13" s="20">
        <v>4804</v>
      </c>
      <c r="E13" s="20"/>
      <c r="F13" s="20"/>
      <c r="G13" s="20"/>
      <c r="H13" s="20"/>
      <c r="I13" s="20">
        <v>5400</v>
      </c>
      <c r="J13" s="20"/>
      <c r="K13" s="20"/>
      <c r="L13" s="20"/>
      <c r="M13" s="20">
        <v>6015</v>
      </c>
      <c r="N13" s="52"/>
      <c r="O13" s="30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2"/>
      <c r="AG13" s="2"/>
    </row>
    <row r="14" spans="1:33" ht="16.5" customHeight="1" x14ac:dyDescent="0.2">
      <c r="A14" s="5">
        <v>12</v>
      </c>
      <c r="B14" s="21">
        <v>4366</v>
      </c>
      <c r="C14" s="22"/>
      <c r="D14" s="22">
        <v>5087</v>
      </c>
      <c r="E14" s="22"/>
      <c r="F14" s="22"/>
      <c r="G14" s="22"/>
      <c r="H14" s="22"/>
      <c r="I14" s="22">
        <v>5784</v>
      </c>
      <c r="J14" s="22"/>
      <c r="K14" s="22"/>
      <c r="L14" s="22"/>
      <c r="M14" s="22">
        <v>6270</v>
      </c>
      <c r="N14" s="61"/>
      <c r="O14" s="30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2"/>
      <c r="AG14" s="2"/>
    </row>
    <row r="15" spans="1:33" ht="30" customHeight="1" x14ac:dyDescent="0.2">
      <c r="A15" s="1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3"/>
      <c r="P15" s="63"/>
      <c r="Q15" s="63"/>
      <c r="R15" s="63"/>
      <c r="S15" s="64"/>
      <c r="T15" s="64"/>
      <c r="U15" s="64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9"/>
      <c r="AG15" s="1"/>
    </row>
    <row r="16" spans="1:33" ht="17.100000000000001" customHeight="1" x14ac:dyDescent="0.2">
      <c r="A16" s="3"/>
      <c r="B16" s="53"/>
      <c r="C16" s="35"/>
      <c r="D16" s="54" t="s">
        <v>5</v>
      </c>
      <c r="E16" s="54"/>
      <c r="F16" s="54"/>
      <c r="G16" s="54"/>
      <c r="H16" s="54"/>
      <c r="I16" s="54"/>
      <c r="J16" s="54"/>
      <c r="K16" s="54"/>
      <c r="L16" s="54"/>
      <c r="M16" s="35"/>
      <c r="N16" s="35"/>
      <c r="O16" s="35"/>
      <c r="P16" s="35"/>
      <c r="Q16" s="35"/>
      <c r="R16" s="35"/>
      <c r="S16" s="31"/>
      <c r="T16" s="31"/>
      <c r="U16" s="36"/>
      <c r="V16" s="53"/>
      <c r="W16" s="35"/>
      <c r="X16" s="35"/>
      <c r="Y16" s="35"/>
      <c r="Z16" s="35"/>
      <c r="AA16" s="54" t="s">
        <v>6</v>
      </c>
      <c r="AB16" s="54"/>
      <c r="AC16" s="54"/>
      <c r="AD16" s="54"/>
      <c r="AE16" s="54"/>
      <c r="AF16" s="10"/>
      <c r="AG16" s="2"/>
    </row>
    <row r="17" spans="1:33" ht="16.5" customHeight="1" x14ac:dyDescent="0.2">
      <c r="A17" s="3"/>
      <c r="B17" s="16" t="s">
        <v>7</v>
      </c>
      <c r="C17" s="17"/>
      <c r="D17" s="17" t="s">
        <v>8</v>
      </c>
      <c r="E17" s="17"/>
      <c r="F17" s="17"/>
      <c r="G17" s="17"/>
      <c r="H17" s="17"/>
      <c r="I17" s="17" t="s">
        <v>9</v>
      </c>
      <c r="J17" s="17"/>
      <c r="K17" s="17"/>
      <c r="L17" s="17"/>
      <c r="M17" s="17" t="s">
        <v>10</v>
      </c>
      <c r="N17" s="17"/>
      <c r="O17" s="17" t="s">
        <v>11</v>
      </c>
      <c r="P17" s="17"/>
      <c r="Q17" s="17"/>
      <c r="R17" s="18"/>
      <c r="S17" s="30"/>
      <c r="T17" s="31"/>
      <c r="U17" s="36"/>
      <c r="V17" s="16" t="s">
        <v>12</v>
      </c>
      <c r="W17" s="17"/>
      <c r="X17" s="17"/>
      <c r="Y17" s="17"/>
      <c r="Z17" s="17"/>
      <c r="AA17" s="17" t="s">
        <v>13</v>
      </c>
      <c r="AB17" s="17"/>
      <c r="AC17" s="17"/>
      <c r="AD17" s="17" t="s">
        <v>14</v>
      </c>
      <c r="AE17" s="17"/>
      <c r="AF17" s="4" t="s">
        <v>15</v>
      </c>
      <c r="AG17" s="2"/>
    </row>
    <row r="18" spans="1:33" ht="35.25" customHeight="1" x14ac:dyDescent="0.2">
      <c r="A18" s="11">
        <v>1</v>
      </c>
      <c r="B18" s="55">
        <v>2765</v>
      </c>
      <c r="C18" s="56"/>
      <c r="D18" s="56">
        <v>2894</v>
      </c>
      <c r="E18" s="56"/>
      <c r="F18" s="56"/>
      <c r="G18" s="56"/>
      <c r="H18" s="56"/>
      <c r="I18" s="56">
        <v>4501</v>
      </c>
      <c r="J18" s="56"/>
      <c r="K18" s="56"/>
      <c r="L18" s="56"/>
      <c r="M18" s="56">
        <v>5155</v>
      </c>
      <c r="N18" s="56"/>
      <c r="O18" s="56">
        <v>5411</v>
      </c>
      <c r="P18" s="56"/>
      <c r="Q18" s="56"/>
      <c r="R18" s="57"/>
      <c r="S18" s="58">
        <v>1</v>
      </c>
      <c r="T18" s="59"/>
      <c r="U18" s="60"/>
      <c r="V18" s="55">
        <v>2630</v>
      </c>
      <c r="W18" s="56"/>
      <c r="X18" s="56"/>
      <c r="Y18" s="56"/>
      <c r="Z18" s="56"/>
      <c r="AA18" s="56">
        <v>2765</v>
      </c>
      <c r="AB18" s="56"/>
      <c r="AC18" s="56"/>
      <c r="AD18" s="56">
        <v>2894</v>
      </c>
      <c r="AE18" s="56"/>
      <c r="AF18" s="12">
        <v>4501</v>
      </c>
      <c r="AG18" s="1"/>
    </row>
    <row r="19" spans="1:33" ht="16.5" customHeight="1" x14ac:dyDescent="0.2">
      <c r="A19" s="5">
        <v>2</v>
      </c>
      <c r="B19" s="19">
        <v>2894</v>
      </c>
      <c r="C19" s="20"/>
      <c r="D19" s="20">
        <v>3064</v>
      </c>
      <c r="E19" s="20"/>
      <c r="F19" s="20"/>
      <c r="G19" s="20"/>
      <c r="H19" s="20"/>
      <c r="I19" s="20">
        <v>4637</v>
      </c>
      <c r="J19" s="20"/>
      <c r="K19" s="20"/>
      <c r="L19" s="20"/>
      <c r="M19" s="20">
        <v>5284</v>
      </c>
      <c r="N19" s="20"/>
      <c r="O19" s="20">
        <v>5540</v>
      </c>
      <c r="P19" s="20"/>
      <c r="Q19" s="20"/>
      <c r="R19" s="52"/>
      <c r="S19" s="32">
        <v>2</v>
      </c>
      <c r="T19" s="33"/>
      <c r="U19" s="34"/>
      <c r="V19" s="19">
        <v>2894</v>
      </c>
      <c r="W19" s="20"/>
      <c r="X19" s="20"/>
      <c r="Y19" s="20"/>
      <c r="Z19" s="20"/>
      <c r="AA19" s="20">
        <v>2894</v>
      </c>
      <c r="AB19" s="20"/>
      <c r="AC19" s="20"/>
      <c r="AD19" s="20">
        <v>3064</v>
      </c>
      <c r="AE19" s="20"/>
      <c r="AF19" s="7">
        <v>4637</v>
      </c>
      <c r="AG19" s="2"/>
    </row>
    <row r="20" spans="1:33" ht="16.5" customHeight="1" x14ac:dyDescent="0.2">
      <c r="A20" s="5">
        <v>3</v>
      </c>
      <c r="B20" s="19">
        <v>3036</v>
      </c>
      <c r="C20" s="20"/>
      <c r="D20" s="20">
        <v>3262</v>
      </c>
      <c r="E20" s="20"/>
      <c r="F20" s="20"/>
      <c r="G20" s="20"/>
      <c r="H20" s="20"/>
      <c r="I20" s="20">
        <v>4765</v>
      </c>
      <c r="J20" s="20"/>
      <c r="K20" s="20"/>
      <c r="L20" s="20"/>
      <c r="M20" s="20">
        <v>5540</v>
      </c>
      <c r="N20" s="20"/>
      <c r="O20" s="20">
        <v>5702</v>
      </c>
      <c r="P20" s="20"/>
      <c r="Q20" s="20"/>
      <c r="R20" s="52"/>
      <c r="S20" s="32">
        <v>3</v>
      </c>
      <c r="T20" s="33"/>
      <c r="U20" s="34"/>
      <c r="V20" s="19">
        <v>3033</v>
      </c>
      <c r="W20" s="20"/>
      <c r="X20" s="20"/>
      <c r="Y20" s="20"/>
      <c r="Z20" s="20"/>
      <c r="AA20" s="20">
        <v>3036</v>
      </c>
      <c r="AB20" s="20"/>
      <c r="AC20" s="20"/>
      <c r="AD20" s="20">
        <v>3262</v>
      </c>
      <c r="AE20" s="20"/>
      <c r="AF20" s="7">
        <v>4765</v>
      </c>
      <c r="AG20" s="2"/>
    </row>
    <row r="21" spans="1:33" ht="16.5" customHeight="1" x14ac:dyDescent="0.2">
      <c r="A21" s="5">
        <v>4</v>
      </c>
      <c r="B21" s="19">
        <v>3190</v>
      </c>
      <c r="C21" s="20"/>
      <c r="D21" s="20">
        <v>3461</v>
      </c>
      <c r="E21" s="20"/>
      <c r="F21" s="20"/>
      <c r="G21" s="20"/>
      <c r="H21" s="20"/>
      <c r="I21" s="20">
        <v>4896</v>
      </c>
      <c r="J21" s="20"/>
      <c r="K21" s="20"/>
      <c r="L21" s="20"/>
      <c r="M21" s="20">
        <v>5702</v>
      </c>
      <c r="N21" s="20"/>
      <c r="O21" s="20">
        <v>6028</v>
      </c>
      <c r="P21" s="20"/>
      <c r="Q21" s="20"/>
      <c r="R21" s="52"/>
      <c r="S21" s="32">
        <v>4</v>
      </c>
      <c r="T21" s="33"/>
      <c r="U21" s="34"/>
      <c r="V21" s="19">
        <v>3187</v>
      </c>
      <c r="W21" s="20"/>
      <c r="X21" s="20"/>
      <c r="Y21" s="20"/>
      <c r="Z21" s="20"/>
      <c r="AA21" s="20">
        <v>3190</v>
      </c>
      <c r="AB21" s="20"/>
      <c r="AC21" s="20"/>
      <c r="AD21" s="20">
        <v>3461</v>
      </c>
      <c r="AE21" s="20"/>
      <c r="AF21" s="7">
        <v>4896</v>
      </c>
      <c r="AG21" s="2"/>
    </row>
    <row r="22" spans="1:33" ht="16.5" customHeight="1" x14ac:dyDescent="0.2">
      <c r="A22" s="5">
        <v>5</v>
      </c>
      <c r="B22" s="19">
        <v>3332</v>
      </c>
      <c r="C22" s="20"/>
      <c r="D22" s="20">
        <v>3659</v>
      </c>
      <c r="E22" s="20"/>
      <c r="F22" s="20"/>
      <c r="G22" s="20"/>
      <c r="H22" s="20"/>
      <c r="I22" s="20">
        <v>5021</v>
      </c>
      <c r="J22" s="20"/>
      <c r="K22" s="20"/>
      <c r="L22" s="20"/>
      <c r="M22" s="20">
        <v>5866</v>
      </c>
      <c r="N22" s="20"/>
      <c r="O22" s="20">
        <v>6192</v>
      </c>
      <c r="P22" s="20"/>
      <c r="Q22" s="20"/>
      <c r="R22" s="52"/>
      <c r="S22" s="32">
        <v>5</v>
      </c>
      <c r="T22" s="33"/>
      <c r="U22" s="34"/>
      <c r="V22" s="19">
        <v>3323</v>
      </c>
      <c r="W22" s="20"/>
      <c r="X22" s="20"/>
      <c r="Y22" s="20"/>
      <c r="Z22" s="20"/>
      <c r="AA22" s="20">
        <v>3332</v>
      </c>
      <c r="AB22" s="20"/>
      <c r="AC22" s="20"/>
      <c r="AD22" s="20">
        <v>3659</v>
      </c>
      <c r="AE22" s="20"/>
      <c r="AF22" s="7">
        <v>5021</v>
      </c>
      <c r="AG22" s="2"/>
    </row>
    <row r="23" spans="1:33" ht="16.5" customHeight="1" x14ac:dyDescent="0.2">
      <c r="A23" s="5">
        <v>6</v>
      </c>
      <c r="B23" s="19">
        <v>3476</v>
      </c>
      <c r="C23" s="20"/>
      <c r="D23" s="20">
        <v>3883</v>
      </c>
      <c r="E23" s="20"/>
      <c r="F23" s="20"/>
      <c r="G23" s="20"/>
      <c r="H23" s="20"/>
      <c r="I23" s="20">
        <v>5284</v>
      </c>
      <c r="J23" s="20"/>
      <c r="K23" s="20"/>
      <c r="L23" s="20"/>
      <c r="M23" s="20">
        <v>6028</v>
      </c>
      <c r="N23" s="20"/>
      <c r="O23" s="20">
        <v>6356</v>
      </c>
      <c r="P23" s="20"/>
      <c r="Q23" s="20"/>
      <c r="R23" s="52"/>
      <c r="S23" s="32">
        <v>6</v>
      </c>
      <c r="T23" s="33"/>
      <c r="U23" s="34"/>
      <c r="V23" s="19">
        <v>3457</v>
      </c>
      <c r="W23" s="20"/>
      <c r="X23" s="20"/>
      <c r="Y23" s="20"/>
      <c r="Z23" s="20"/>
      <c r="AA23" s="20">
        <v>3476</v>
      </c>
      <c r="AB23" s="20"/>
      <c r="AC23" s="20"/>
      <c r="AD23" s="20">
        <v>3883</v>
      </c>
      <c r="AE23" s="20"/>
      <c r="AF23" s="7">
        <v>5284</v>
      </c>
      <c r="AG23" s="2"/>
    </row>
    <row r="24" spans="1:33" ht="16.5" customHeight="1" x14ac:dyDescent="0.2">
      <c r="A24" s="5">
        <v>7</v>
      </c>
      <c r="B24" s="19">
        <v>3621</v>
      </c>
      <c r="C24" s="20"/>
      <c r="D24" s="20">
        <v>4133</v>
      </c>
      <c r="E24" s="20"/>
      <c r="F24" s="20"/>
      <c r="G24" s="20"/>
      <c r="H24" s="20"/>
      <c r="I24" s="20">
        <v>5411</v>
      </c>
      <c r="J24" s="20"/>
      <c r="K24" s="20"/>
      <c r="L24" s="20"/>
      <c r="M24" s="20">
        <v>6192</v>
      </c>
      <c r="N24" s="20"/>
      <c r="O24" s="20">
        <v>6528</v>
      </c>
      <c r="P24" s="20"/>
      <c r="Q24" s="20"/>
      <c r="R24" s="52"/>
      <c r="S24" s="32">
        <v>7</v>
      </c>
      <c r="T24" s="33"/>
      <c r="U24" s="34"/>
      <c r="V24" s="19">
        <v>3586</v>
      </c>
      <c r="W24" s="20"/>
      <c r="X24" s="20"/>
      <c r="Y24" s="20"/>
      <c r="Z24" s="20"/>
      <c r="AA24" s="20">
        <v>3621</v>
      </c>
      <c r="AB24" s="20"/>
      <c r="AC24" s="20"/>
      <c r="AD24" s="20">
        <v>4133</v>
      </c>
      <c r="AE24" s="20"/>
      <c r="AF24" s="7">
        <v>5411</v>
      </c>
      <c r="AG24" s="2"/>
    </row>
    <row r="25" spans="1:33" ht="16.5" customHeight="1" x14ac:dyDescent="0.2">
      <c r="A25" s="5">
        <v>8</v>
      </c>
      <c r="B25" s="19">
        <v>3852</v>
      </c>
      <c r="C25" s="20"/>
      <c r="D25" s="20">
        <v>4411</v>
      </c>
      <c r="E25" s="20"/>
      <c r="F25" s="20"/>
      <c r="G25" s="20"/>
      <c r="H25" s="20"/>
      <c r="I25" s="20">
        <v>5540</v>
      </c>
      <c r="J25" s="20"/>
      <c r="K25" s="20"/>
      <c r="L25" s="20"/>
      <c r="M25" s="20">
        <v>6356</v>
      </c>
      <c r="N25" s="20"/>
      <c r="O25" s="20">
        <v>6705</v>
      </c>
      <c r="P25" s="20"/>
      <c r="Q25" s="20"/>
      <c r="R25" s="52"/>
      <c r="S25" s="32">
        <v>8</v>
      </c>
      <c r="T25" s="33"/>
      <c r="U25" s="34"/>
      <c r="V25" s="19">
        <v>3714</v>
      </c>
      <c r="W25" s="20"/>
      <c r="X25" s="20"/>
      <c r="Y25" s="20"/>
      <c r="Z25" s="20"/>
      <c r="AA25" s="20">
        <v>3852</v>
      </c>
      <c r="AB25" s="20"/>
      <c r="AC25" s="20"/>
      <c r="AD25" s="20">
        <v>4411</v>
      </c>
      <c r="AE25" s="20"/>
      <c r="AF25" s="7">
        <v>5540</v>
      </c>
      <c r="AG25" s="2"/>
    </row>
    <row r="26" spans="1:33" ht="16.5" customHeight="1" x14ac:dyDescent="0.2">
      <c r="A26" s="5">
        <v>9</v>
      </c>
      <c r="B26" s="19">
        <v>4006</v>
      </c>
      <c r="C26" s="20"/>
      <c r="D26" s="20">
        <v>4714</v>
      </c>
      <c r="E26" s="20"/>
      <c r="F26" s="20"/>
      <c r="G26" s="20"/>
      <c r="H26" s="20"/>
      <c r="I26" s="20">
        <v>5702</v>
      </c>
      <c r="J26" s="20"/>
      <c r="K26" s="20"/>
      <c r="L26" s="20"/>
      <c r="M26" s="20">
        <v>6528</v>
      </c>
      <c r="N26" s="20"/>
      <c r="O26" s="20">
        <v>6888</v>
      </c>
      <c r="P26" s="20"/>
      <c r="Q26" s="20"/>
      <c r="R26" s="52"/>
      <c r="S26" s="32">
        <v>9</v>
      </c>
      <c r="T26" s="33"/>
      <c r="U26" s="34"/>
      <c r="V26" s="19">
        <v>3852</v>
      </c>
      <c r="W26" s="20"/>
      <c r="X26" s="20"/>
      <c r="Y26" s="20"/>
      <c r="Z26" s="20"/>
      <c r="AA26" s="20">
        <v>4006</v>
      </c>
      <c r="AB26" s="20"/>
      <c r="AC26" s="20"/>
      <c r="AD26" s="20">
        <v>4714</v>
      </c>
      <c r="AE26" s="20"/>
      <c r="AF26" s="7">
        <v>5702</v>
      </c>
      <c r="AG26" s="2"/>
    </row>
    <row r="27" spans="1:33" ht="16.5" customHeight="1" x14ac:dyDescent="0.2">
      <c r="A27" s="5">
        <v>10</v>
      </c>
      <c r="B27" s="19">
        <v>4160</v>
      </c>
      <c r="C27" s="20"/>
      <c r="D27" s="20">
        <v>5045</v>
      </c>
      <c r="E27" s="20"/>
      <c r="F27" s="20"/>
      <c r="G27" s="20"/>
      <c r="H27" s="20"/>
      <c r="I27" s="20">
        <v>5866</v>
      </c>
      <c r="J27" s="20"/>
      <c r="K27" s="20"/>
      <c r="L27" s="20"/>
      <c r="M27" s="20">
        <v>6705</v>
      </c>
      <c r="N27" s="20"/>
      <c r="O27" s="20">
        <v>7106</v>
      </c>
      <c r="P27" s="20"/>
      <c r="Q27" s="20"/>
      <c r="R27" s="52"/>
      <c r="S27" s="32">
        <v>10</v>
      </c>
      <c r="T27" s="33"/>
      <c r="U27" s="34"/>
      <c r="V27" s="19">
        <v>3975</v>
      </c>
      <c r="W27" s="20"/>
      <c r="X27" s="20"/>
      <c r="Y27" s="20"/>
      <c r="Z27" s="20"/>
      <c r="AA27" s="20">
        <v>4160</v>
      </c>
      <c r="AB27" s="20"/>
      <c r="AC27" s="20"/>
      <c r="AD27" s="20">
        <v>5045</v>
      </c>
      <c r="AE27" s="20"/>
      <c r="AF27" s="7">
        <v>5866</v>
      </c>
      <c r="AG27" s="2"/>
    </row>
    <row r="28" spans="1:33" ht="16.5" customHeight="1" x14ac:dyDescent="0.2">
      <c r="A28" s="5">
        <v>11</v>
      </c>
      <c r="B28" s="19">
        <v>4315</v>
      </c>
      <c r="C28" s="20"/>
      <c r="D28" s="20">
        <v>5401</v>
      </c>
      <c r="E28" s="20"/>
      <c r="F28" s="20"/>
      <c r="G28" s="20"/>
      <c r="H28" s="20"/>
      <c r="I28" s="20">
        <v>6028</v>
      </c>
      <c r="J28" s="20"/>
      <c r="K28" s="20"/>
      <c r="L28" s="20"/>
      <c r="M28" s="20">
        <v>6888</v>
      </c>
      <c r="N28" s="20"/>
      <c r="O28" s="20">
        <v>7332</v>
      </c>
      <c r="P28" s="20"/>
      <c r="Q28" s="20"/>
      <c r="R28" s="52"/>
      <c r="S28" s="32">
        <v>11</v>
      </c>
      <c r="T28" s="33"/>
      <c r="U28" s="34"/>
      <c r="V28" s="19">
        <v>4101</v>
      </c>
      <c r="W28" s="20"/>
      <c r="X28" s="20"/>
      <c r="Y28" s="20"/>
      <c r="Z28" s="20"/>
      <c r="AA28" s="20">
        <v>4315</v>
      </c>
      <c r="AB28" s="20"/>
      <c r="AC28" s="20"/>
      <c r="AD28" s="20">
        <v>5401</v>
      </c>
      <c r="AE28" s="20"/>
      <c r="AF28" s="7">
        <v>6028</v>
      </c>
      <c r="AG28" s="2"/>
    </row>
    <row r="29" spans="1:33" ht="16.5" customHeight="1" x14ac:dyDescent="0.2">
      <c r="A29" s="5">
        <v>12</v>
      </c>
      <c r="B29" s="19">
        <v>4470</v>
      </c>
      <c r="C29" s="20"/>
      <c r="D29" s="20">
        <v>5784</v>
      </c>
      <c r="E29" s="20"/>
      <c r="F29" s="20"/>
      <c r="G29" s="20"/>
      <c r="H29" s="20"/>
      <c r="I29" s="20">
        <v>6192</v>
      </c>
      <c r="J29" s="20"/>
      <c r="K29" s="20"/>
      <c r="L29" s="20"/>
      <c r="M29" s="31"/>
      <c r="N29" s="31"/>
      <c r="O29" s="20">
        <v>7563</v>
      </c>
      <c r="P29" s="20"/>
      <c r="Q29" s="20"/>
      <c r="R29" s="52"/>
      <c r="S29" s="32">
        <v>12</v>
      </c>
      <c r="T29" s="33"/>
      <c r="U29" s="34"/>
      <c r="V29" s="19">
        <v>4224</v>
      </c>
      <c r="W29" s="20"/>
      <c r="X29" s="20"/>
      <c r="Y29" s="20"/>
      <c r="Z29" s="20"/>
      <c r="AA29" s="20">
        <v>4470</v>
      </c>
      <c r="AB29" s="20"/>
      <c r="AC29" s="20"/>
      <c r="AD29" s="20">
        <v>5784</v>
      </c>
      <c r="AE29" s="20"/>
      <c r="AF29" s="7">
        <v>6192</v>
      </c>
      <c r="AG29" s="2"/>
    </row>
    <row r="30" spans="1:33" ht="16.5" customHeight="1" x14ac:dyDescent="0.2">
      <c r="A30" s="5">
        <v>13</v>
      </c>
      <c r="B30" s="19">
        <v>4624</v>
      </c>
      <c r="C30" s="20"/>
      <c r="D30" s="31"/>
      <c r="E30" s="31"/>
      <c r="F30" s="31"/>
      <c r="G30" s="31"/>
      <c r="H30" s="31"/>
      <c r="I30" s="20">
        <v>6270</v>
      </c>
      <c r="J30" s="20"/>
      <c r="K30" s="20"/>
      <c r="L30" s="20"/>
      <c r="M30" s="31"/>
      <c r="N30" s="31"/>
      <c r="O30" s="31"/>
      <c r="P30" s="31"/>
      <c r="Q30" s="31"/>
      <c r="R30" s="36"/>
      <c r="S30" s="32">
        <v>13</v>
      </c>
      <c r="T30" s="33"/>
      <c r="U30" s="34"/>
      <c r="V30" s="19">
        <v>4366</v>
      </c>
      <c r="W30" s="20"/>
      <c r="X30" s="20"/>
      <c r="Y30" s="20"/>
      <c r="Z30" s="20"/>
      <c r="AA30" s="20">
        <v>4624</v>
      </c>
      <c r="AB30" s="20"/>
      <c r="AC30" s="20"/>
      <c r="AD30" s="31"/>
      <c r="AE30" s="31"/>
      <c r="AF30" s="7">
        <v>6270</v>
      </c>
      <c r="AG30" s="2"/>
    </row>
    <row r="31" spans="1:33" ht="16.5" customHeight="1" x14ac:dyDescent="0.2">
      <c r="A31" s="5">
        <v>14</v>
      </c>
      <c r="B31" s="19">
        <v>4779</v>
      </c>
      <c r="C31" s="20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6"/>
      <c r="S31" s="32">
        <v>14</v>
      </c>
      <c r="T31" s="33"/>
      <c r="U31" s="34"/>
      <c r="V31" s="30"/>
      <c r="W31" s="31"/>
      <c r="X31" s="31"/>
      <c r="Y31" s="31"/>
      <c r="Z31" s="31"/>
      <c r="AA31" s="20">
        <v>4779</v>
      </c>
      <c r="AB31" s="20"/>
      <c r="AC31" s="20"/>
      <c r="AD31" s="31"/>
      <c r="AE31" s="31"/>
      <c r="AF31" s="3"/>
      <c r="AG31" s="2"/>
    </row>
    <row r="32" spans="1:33" ht="16.5" customHeight="1" x14ac:dyDescent="0.2">
      <c r="A32" s="5">
        <v>15</v>
      </c>
      <c r="B32" s="19">
        <v>4934</v>
      </c>
      <c r="C32" s="20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6"/>
      <c r="S32" s="32">
        <v>15</v>
      </c>
      <c r="T32" s="33"/>
      <c r="U32" s="34"/>
      <c r="V32" s="30"/>
      <c r="W32" s="31"/>
      <c r="X32" s="31"/>
      <c r="Y32" s="31"/>
      <c r="Z32" s="31"/>
      <c r="AA32" s="20">
        <v>4934</v>
      </c>
      <c r="AB32" s="20"/>
      <c r="AC32" s="20"/>
      <c r="AD32" s="31"/>
      <c r="AE32" s="31"/>
      <c r="AF32" s="3"/>
      <c r="AG32" s="2"/>
    </row>
    <row r="33" spans="1:33" ht="16.5" customHeight="1" x14ac:dyDescent="0.2">
      <c r="A33" s="5">
        <v>16</v>
      </c>
      <c r="B33" s="21">
        <v>5087</v>
      </c>
      <c r="C33" s="22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50"/>
      <c r="S33" s="32">
        <v>16</v>
      </c>
      <c r="T33" s="33"/>
      <c r="U33" s="34"/>
      <c r="V33" s="47"/>
      <c r="W33" s="28"/>
      <c r="X33" s="28"/>
      <c r="Y33" s="28"/>
      <c r="Z33" s="28"/>
      <c r="AA33" s="22">
        <v>5087</v>
      </c>
      <c r="AB33" s="22"/>
      <c r="AC33" s="22"/>
      <c r="AD33" s="28"/>
      <c r="AE33" s="28"/>
      <c r="AF33" s="13"/>
      <c r="AG33" s="2"/>
    </row>
    <row r="34" spans="1:33" ht="17.100000000000001" customHeight="1" x14ac:dyDescent="0.2">
      <c r="A34" s="51" t="s">
        <v>16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</row>
    <row r="35" spans="1:33" ht="16.5" customHeight="1" x14ac:dyDescent="0.2">
      <c r="A35" s="31"/>
      <c r="B35" s="36"/>
      <c r="C35" s="26">
        <v>1</v>
      </c>
      <c r="D35" s="27"/>
      <c r="E35" s="27"/>
      <c r="F35" s="27"/>
      <c r="G35" s="27">
        <v>2</v>
      </c>
      <c r="H35" s="27"/>
      <c r="I35" s="27"/>
      <c r="J35" s="27"/>
      <c r="K35" s="27">
        <v>3</v>
      </c>
      <c r="L35" s="27"/>
      <c r="M35" s="27"/>
      <c r="N35" s="27">
        <v>4</v>
      </c>
      <c r="O35" s="27"/>
      <c r="P35" s="27"/>
      <c r="Q35" s="27"/>
      <c r="R35" s="27"/>
      <c r="S35" s="27">
        <v>5</v>
      </c>
      <c r="T35" s="27"/>
      <c r="U35" s="27">
        <v>6</v>
      </c>
      <c r="V35" s="27"/>
      <c r="W35" s="27"/>
      <c r="X35" s="27"/>
      <c r="Y35" s="27"/>
      <c r="Z35" s="27"/>
      <c r="AA35" s="27">
        <v>7</v>
      </c>
      <c r="AB35" s="27"/>
      <c r="AC35" s="27"/>
      <c r="AD35" s="14">
        <v>8</v>
      </c>
    </row>
    <row r="36" spans="1:33" ht="17.100000000000001" customHeight="1" x14ac:dyDescent="0.2">
      <c r="A36" s="33">
        <v>1</v>
      </c>
      <c r="B36" s="34"/>
      <c r="C36" s="23">
        <v>1782</v>
      </c>
      <c r="D36" s="24"/>
      <c r="E36" s="24"/>
      <c r="F36" s="24"/>
      <c r="G36" s="24">
        <v>1821</v>
      </c>
      <c r="H36" s="24"/>
      <c r="I36" s="24"/>
      <c r="J36" s="24"/>
      <c r="K36" s="24">
        <v>1821</v>
      </c>
      <c r="L36" s="24"/>
      <c r="M36" s="24"/>
      <c r="N36" s="24">
        <v>1854</v>
      </c>
      <c r="O36" s="24"/>
      <c r="P36" s="24"/>
      <c r="Q36" s="24"/>
      <c r="R36" s="24"/>
      <c r="S36" s="24">
        <v>1889</v>
      </c>
      <c r="T36" s="24"/>
      <c r="U36" s="24">
        <v>1954</v>
      </c>
      <c r="V36" s="24"/>
      <c r="W36" s="24"/>
      <c r="X36" s="24"/>
      <c r="Y36" s="24"/>
      <c r="Z36" s="24"/>
      <c r="AA36" s="24">
        <v>2076</v>
      </c>
      <c r="AB36" s="24"/>
      <c r="AC36" s="24"/>
      <c r="AD36" s="6">
        <v>2329</v>
      </c>
    </row>
    <row r="37" spans="1:33" ht="16.5" customHeight="1" x14ac:dyDescent="0.2">
      <c r="A37" s="33">
        <v>2</v>
      </c>
      <c r="B37" s="34"/>
      <c r="C37" s="19">
        <v>1853</v>
      </c>
      <c r="D37" s="20"/>
      <c r="E37" s="20"/>
      <c r="F37" s="20"/>
      <c r="G37" s="20">
        <v>1889</v>
      </c>
      <c r="H37" s="20"/>
      <c r="I37" s="20"/>
      <c r="J37" s="20"/>
      <c r="K37" s="20">
        <v>1954</v>
      </c>
      <c r="L37" s="20"/>
      <c r="M37" s="20"/>
      <c r="N37" s="20">
        <v>1954</v>
      </c>
      <c r="O37" s="20"/>
      <c r="P37" s="20"/>
      <c r="Q37" s="20"/>
      <c r="R37" s="20"/>
      <c r="S37" s="20">
        <v>1954</v>
      </c>
      <c r="T37" s="20"/>
      <c r="U37" s="20">
        <v>2027</v>
      </c>
      <c r="V37" s="20"/>
      <c r="W37" s="20"/>
      <c r="X37" s="20"/>
      <c r="Y37" s="20"/>
      <c r="Z37" s="20"/>
      <c r="AA37" s="20">
        <v>2133</v>
      </c>
      <c r="AB37" s="20"/>
      <c r="AC37" s="20"/>
      <c r="AD37" s="7">
        <v>2390</v>
      </c>
    </row>
    <row r="38" spans="1:33" ht="16.5" customHeight="1" x14ac:dyDescent="0.2">
      <c r="A38" s="33">
        <v>3</v>
      </c>
      <c r="B38" s="34"/>
      <c r="C38" s="19">
        <v>1922</v>
      </c>
      <c r="D38" s="20"/>
      <c r="E38" s="20"/>
      <c r="F38" s="20"/>
      <c r="G38" s="20">
        <v>1954</v>
      </c>
      <c r="H38" s="20"/>
      <c r="I38" s="20"/>
      <c r="J38" s="20"/>
      <c r="K38" s="20">
        <v>2027</v>
      </c>
      <c r="L38" s="20"/>
      <c r="M38" s="20"/>
      <c r="N38" s="20">
        <v>2027</v>
      </c>
      <c r="O38" s="20"/>
      <c r="P38" s="20"/>
      <c r="Q38" s="20"/>
      <c r="R38" s="20"/>
      <c r="S38" s="20">
        <v>2027</v>
      </c>
      <c r="T38" s="20"/>
      <c r="U38" s="20">
        <v>2265</v>
      </c>
      <c r="V38" s="20"/>
      <c r="W38" s="20"/>
      <c r="X38" s="20"/>
      <c r="Y38" s="20"/>
      <c r="Z38" s="20"/>
      <c r="AA38" s="20">
        <v>2265</v>
      </c>
      <c r="AB38" s="20"/>
      <c r="AC38" s="20"/>
      <c r="AD38" s="7">
        <v>2511</v>
      </c>
    </row>
    <row r="39" spans="1:33" ht="16.5" customHeight="1" x14ac:dyDescent="0.2">
      <c r="A39" s="33">
        <v>4</v>
      </c>
      <c r="B39" s="34"/>
      <c r="C39" s="19">
        <v>1954</v>
      </c>
      <c r="D39" s="20"/>
      <c r="E39" s="20"/>
      <c r="F39" s="20"/>
      <c r="G39" s="20">
        <v>2027</v>
      </c>
      <c r="H39" s="20"/>
      <c r="I39" s="20"/>
      <c r="J39" s="20"/>
      <c r="K39" s="20">
        <v>2133</v>
      </c>
      <c r="L39" s="20"/>
      <c r="M39" s="20"/>
      <c r="N39" s="20">
        <v>2133</v>
      </c>
      <c r="O39" s="20"/>
      <c r="P39" s="20"/>
      <c r="Q39" s="20"/>
      <c r="R39" s="20"/>
      <c r="S39" s="20">
        <v>2133</v>
      </c>
      <c r="T39" s="20"/>
      <c r="U39" s="20">
        <v>2390</v>
      </c>
      <c r="V39" s="20"/>
      <c r="W39" s="20"/>
      <c r="X39" s="20"/>
      <c r="Y39" s="20"/>
      <c r="Z39" s="20"/>
      <c r="AA39" s="20">
        <v>2511</v>
      </c>
      <c r="AB39" s="20"/>
      <c r="AC39" s="20"/>
      <c r="AD39" s="7">
        <v>2765</v>
      </c>
    </row>
    <row r="40" spans="1:33" ht="16.5" customHeight="1" x14ac:dyDescent="0.2">
      <c r="A40" s="33">
        <v>5</v>
      </c>
      <c r="B40" s="34"/>
      <c r="C40" s="19">
        <v>1991</v>
      </c>
      <c r="D40" s="20"/>
      <c r="E40" s="20"/>
      <c r="F40" s="20"/>
      <c r="G40" s="20">
        <v>2076</v>
      </c>
      <c r="H40" s="20"/>
      <c r="I40" s="20"/>
      <c r="J40" s="20"/>
      <c r="K40" s="20">
        <v>2201</v>
      </c>
      <c r="L40" s="20"/>
      <c r="M40" s="20"/>
      <c r="N40" s="20">
        <v>2201</v>
      </c>
      <c r="O40" s="20"/>
      <c r="P40" s="20"/>
      <c r="Q40" s="20"/>
      <c r="R40" s="20"/>
      <c r="S40" s="20">
        <v>2265</v>
      </c>
      <c r="T40" s="20"/>
      <c r="U40" s="20">
        <v>2452</v>
      </c>
      <c r="V40" s="20"/>
      <c r="W40" s="20"/>
      <c r="X40" s="20"/>
      <c r="Y40" s="20"/>
      <c r="Z40" s="20"/>
      <c r="AA40" s="20">
        <v>2630</v>
      </c>
      <c r="AB40" s="20"/>
      <c r="AC40" s="20"/>
      <c r="AD40" s="7">
        <v>2894</v>
      </c>
    </row>
    <row r="41" spans="1:33" ht="16.5" customHeight="1" x14ac:dyDescent="0.2">
      <c r="A41" s="33">
        <v>6</v>
      </c>
      <c r="B41" s="34"/>
      <c r="C41" s="19">
        <v>2027</v>
      </c>
      <c r="D41" s="20"/>
      <c r="E41" s="20"/>
      <c r="F41" s="20"/>
      <c r="G41" s="20">
        <v>2133</v>
      </c>
      <c r="H41" s="20"/>
      <c r="I41" s="20"/>
      <c r="J41" s="20"/>
      <c r="K41" s="20">
        <v>2265</v>
      </c>
      <c r="L41" s="20"/>
      <c r="M41" s="20"/>
      <c r="N41" s="20">
        <v>2265</v>
      </c>
      <c r="O41" s="20"/>
      <c r="P41" s="20"/>
      <c r="Q41" s="20"/>
      <c r="R41" s="20"/>
      <c r="S41" s="20">
        <v>2329</v>
      </c>
      <c r="T41" s="20"/>
      <c r="U41" s="20">
        <v>2511</v>
      </c>
      <c r="V41" s="20"/>
      <c r="W41" s="20"/>
      <c r="X41" s="20"/>
      <c r="Y41" s="20"/>
      <c r="Z41" s="20"/>
      <c r="AA41" s="20">
        <v>2699</v>
      </c>
      <c r="AB41" s="20"/>
      <c r="AC41" s="20"/>
      <c r="AD41" s="7">
        <v>3033</v>
      </c>
    </row>
    <row r="42" spans="1:33" ht="16.5" customHeight="1" x14ac:dyDescent="0.2">
      <c r="A42" s="33">
        <v>7</v>
      </c>
      <c r="B42" s="34"/>
      <c r="C42" s="19">
        <v>2076</v>
      </c>
      <c r="D42" s="20"/>
      <c r="E42" s="20"/>
      <c r="F42" s="20"/>
      <c r="G42" s="20">
        <v>2201</v>
      </c>
      <c r="H42" s="20"/>
      <c r="I42" s="20"/>
      <c r="J42" s="20"/>
      <c r="K42" s="20">
        <v>2329</v>
      </c>
      <c r="L42" s="20"/>
      <c r="M42" s="20"/>
      <c r="N42" s="20">
        <v>2329</v>
      </c>
      <c r="O42" s="20"/>
      <c r="P42" s="20"/>
      <c r="Q42" s="20"/>
      <c r="R42" s="20"/>
      <c r="S42" s="20">
        <v>2390</v>
      </c>
      <c r="T42" s="20"/>
      <c r="U42" s="20">
        <v>2570</v>
      </c>
      <c r="V42" s="20"/>
      <c r="W42" s="20"/>
      <c r="X42" s="20"/>
      <c r="Y42" s="20"/>
      <c r="Z42" s="20"/>
      <c r="AA42" s="20">
        <v>2765</v>
      </c>
      <c r="AB42" s="20"/>
      <c r="AC42" s="20"/>
      <c r="AD42" s="7">
        <v>3114</v>
      </c>
    </row>
    <row r="43" spans="1:33" ht="16.5" customHeight="1" x14ac:dyDescent="0.2">
      <c r="A43" s="33">
        <v>8</v>
      </c>
      <c r="B43" s="34"/>
      <c r="C43" s="30"/>
      <c r="D43" s="31"/>
      <c r="E43" s="31"/>
      <c r="F43" s="31"/>
      <c r="G43" s="20">
        <v>2265</v>
      </c>
      <c r="H43" s="20"/>
      <c r="I43" s="20"/>
      <c r="J43" s="20"/>
      <c r="K43" s="20">
        <v>2390</v>
      </c>
      <c r="L43" s="20"/>
      <c r="M43" s="20"/>
      <c r="N43" s="20">
        <v>2390</v>
      </c>
      <c r="O43" s="20"/>
      <c r="P43" s="20"/>
      <c r="Q43" s="20"/>
      <c r="R43" s="20"/>
      <c r="S43" s="20">
        <v>2452</v>
      </c>
      <c r="T43" s="20"/>
      <c r="U43" s="20">
        <v>2630</v>
      </c>
      <c r="V43" s="20"/>
      <c r="W43" s="20"/>
      <c r="X43" s="20"/>
      <c r="Y43" s="20"/>
      <c r="Z43" s="20"/>
      <c r="AA43" s="20">
        <v>2826</v>
      </c>
      <c r="AB43" s="20"/>
      <c r="AC43" s="20"/>
      <c r="AD43" s="7">
        <v>3187</v>
      </c>
    </row>
    <row r="44" spans="1:33" ht="16.5" customHeight="1" x14ac:dyDescent="0.2">
      <c r="A44" s="33">
        <v>9</v>
      </c>
      <c r="B44" s="34"/>
      <c r="C44" s="30"/>
      <c r="D44" s="31"/>
      <c r="E44" s="31"/>
      <c r="F44" s="31"/>
      <c r="G44" s="31"/>
      <c r="H44" s="31"/>
      <c r="I44" s="31"/>
      <c r="J44" s="31"/>
      <c r="K44" s="20">
        <v>2452</v>
      </c>
      <c r="L44" s="20"/>
      <c r="M44" s="20"/>
      <c r="N44" s="20">
        <v>2452</v>
      </c>
      <c r="O44" s="20"/>
      <c r="P44" s="20"/>
      <c r="Q44" s="20"/>
      <c r="R44" s="20"/>
      <c r="S44" s="20">
        <v>2511</v>
      </c>
      <c r="T44" s="20"/>
      <c r="U44" s="20">
        <v>2699</v>
      </c>
      <c r="V44" s="20"/>
      <c r="W44" s="20"/>
      <c r="X44" s="20"/>
      <c r="Y44" s="20"/>
      <c r="Z44" s="20"/>
      <c r="AA44" s="20">
        <v>2894</v>
      </c>
      <c r="AB44" s="20"/>
      <c r="AC44" s="20"/>
      <c r="AD44" s="7">
        <v>3252</v>
      </c>
    </row>
    <row r="45" spans="1:33" ht="16.5" customHeight="1" x14ac:dyDescent="0.2">
      <c r="A45" s="33">
        <v>10</v>
      </c>
      <c r="B45" s="34"/>
      <c r="C45" s="30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20">
        <v>2511</v>
      </c>
      <c r="O45" s="20"/>
      <c r="P45" s="20"/>
      <c r="Q45" s="20"/>
      <c r="R45" s="20"/>
      <c r="S45" s="20">
        <v>2570</v>
      </c>
      <c r="T45" s="20"/>
      <c r="U45" s="20">
        <v>2765</v>
      </c>
      <c r="V45" s="20"/>
      <c r="W45" s="20"/>
      <c r="X45" s="20"/>
      <c r="Y45" s="20"/>
      <c r="Z45" s="20"/>
      <c r="AA45" s="20">
        <v>2963</v>
      </c>
      <c r="AB45" s="20"/>
      <c r="AC45" s="20"/>
      <c r="AD45" s="7">
        <v>3323</v>
      </c>
    </row>
    <row r="46" spans="1:33" ht="16.5" customHeight="1" x14ac:dyDescent="0.2">
      <c r="A46" s="33">
        <v>11</v>
      </c>
      <c r="B46" s="34"/>
      <c r="C46" s="30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20">
        <v>2570</v>
      </c>
      <c r="O46" s="20"/>
      <c r="P46" s="20"/>
      <c r="Q46" s="20"/>
      <c r="R46" s="20"/>
      <c r="S46" s="20">
        <v>2630</v>
      </c>
      <c r="T46" s="20"/>
      <c r="U46" s="20">
        <v>2826</v>
      </c>
      <c r="V46" s="20"/>
      <c r="W46" s="20"/>
      <c r="X46" s="20"/>
      <c r="Y46" s="20"/>
      <c r="Z46" s="20"/>
      <c r="AA46" s="20">
        <v>3033</v>
      </c>
      <c r="AB46" s="20"/>
      <c r="AC46" s="20"/>
      <c r="AD46" s="7">
        <v>3393</v>
      </c>
    </row>
    <row r="47" spans="1:33" ht="16.5" customHeight="1" x14ac:dyDescent="0.2">
      <c r="A47" s="33">
        <v>12</v>
      </c>
      <c r="B47" s="34"/>
      <c r="C47" s="30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20">
        <v>2699</v>
      </c>
      <c r="T47" s="20"/>
      <c r="U47" s="31"/>
      <c r="V47" s="31"/>
      <c r="W47" s="31"/>
      <c r="X47" s="31"/>
      <c r="Y47" s="31"/>
      <c r="Z47" s="31"/>
      <c r="AA47" s="20">
        <v>3114</v>
      </c>
      <c r="AB47" s="20"/>
      <c r="AC47" s="20"/>
      <c r="AD47" s="7">
        <v>3457</v>
      </c>
    </row>
    <row r="48" spans="1:33" ht="16.5" customHeight="1" x14ac:dyDescent="0.2">
      <c r="A48" s="33">
        <v>13</v>
      </c>
      <c r="B48" s="34"/>
      <c r="C48" s="47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8">
        <v>3519</v>
      </c>
    </row>
    <row r="49" spans="1:30" ht="15.95" customHeight="1" x14ac:dyDescent="0.2">
      <c r="A49" s="31"/>
      <c r="B49" s="31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15"/>
    </row>
    <row r="50" spans="1:30" ht="17.100000000000001" customHeight="1" x14ac:dyDescent="0.2">
      <c r="A50" s="45" t="s">
        <v>17</v>
      </c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</row>
    <row r="51" spans="1:30" ht="16.5" customHeight="1" x14ac:dyDescent="0.2">
      <c r="A51" s="31"/>
      <c r="B51" s="36"/>
      <c r="C51" s="26">
        <v>9</v>
      </c>
      <c r="D51" s="27"/>
      <c r="E51" s="27"/>
      <c r="F51" s="27"/>
      <c r="G51" s="27">
        <v>10</v>
      </c>
      <c r="H51" s="27"/>
      <c r="I51" s="27"/>
      <c r="J51" s="27"/>
      <c r="K51" s="27">
        <v>11</v>
      </c>
      <c r="L51" s="27"/>
      <c r="M51" s="27"/>
      <c r="N51" s="27">
        <v>12</v>
      </c>
      <c r="O51" s="27"/>
      <c r="P51" s="27"/>
      <c r="Q51" s="27"/>
      <c r="R51" s="27"/>
      <c r="S51" s="27">
        <v>13</v>
      </c>
      <c r="T51" s="27"/>
      <c r="U51" s="27">
        <v>14</v>
      </c>
      <c r="V51" s="27"/>
      <c r="W51" s="27"/>
      <c r="X51" s="27"/>
      <c r="Y51" s="27"/>
      <c r="Z51" s="27"/>
      <c r="AA51" s="27">
        <v>15</v>
      </c>
      <c r="AB51" s="27"/>
      <c r="AC51" s="27"/>
      <c r="AD51" s="14">
        <v>16</v>
      </c>
    </row>
    <row r="52" spans="1:30" ht="17.100000000000001" customHeight="1" x14ac:dyDescent="0.2">
      <c r="A52" s="33">
        <v>1</v>
      </c>
      <c r="B52" s="34"/>
      <c r="C52" s="23">
        <v>2630</v>
      </c>
      <c r="D52" s="24"/>
      <c r="E52" s="24"/>
      <c r="F52" s="24"/>
      <c r="G52" s="24">
        <v>2630</v>
      </c>
      <c r="H52" s="24"/>
      <c r="I52" s="24"/>
      <c r="J52" s="24"/>
      <c r="K52" s="24">
        <v>2765</v>
      </c>
      <c r="L52" s="24"/>
      <c r="M52" s="24"/>
      <c r="N52" s="24">
        <v>2894</v>
      </c>
      <c r="O52" s="24"/>
      <c r="P52" s="24"/>
      <c r="Q52" s="24"/>
      <c r="R52" s="24"/>
      <c r="S52" s="24">
        <v>4501</v>
      </c>
      <c r="T52" s="24"/>
      <c r="U52" s="24">
        <v>5155</v>
      </c>
      <c r="V52" s="24"/>
      <c r="W52" s="24"/>
      <c r="X52" s="24"/>
      <c r="Y52" s="24"/>
      <c r="Z52" s="24"/>
      <c r="AA52" s="24">
        <v>5411</v>
      </c>
      <c r="AB52" s="24"/>
      <c r="AC52" s="24"/>
      <c r="AD52" s="6">
        <v>5866</v>
      </c>
    </row>
    <row r="53" spans="1:30" ht="16.5" customHeight="1" x14ac:dyDescent="0.2">
      <c r="A53" s="33">
        <v>2</v>
      </c>
      <c r="B53" s="34"/>
      <c r="C53" s="19">
        <v>2765</v>
      </c>
      <c r="D53" s="20"/>
      <c r="E53" s="20"/>
      <c r="F53" s="20"/>
      <c r="G53" s="20">
        <v>2894</v>
      </c>
      <c r="H53" s="20"/>
      <c r="I53" s="20"/>
      <c r="J53" s="20"/>
      <c r="K53" s="20">
        <v>2894</v>
      </c>
      <c r="L53" s="20"/>
      <c r="M53" s="20"/>
      <c r="N53" s="20">
        <v>3064</v>
      </c>
      <c r="O53" s="20"/>
      <c r="P53" s="20"/>
      <c r="Q53" s="20"/>
      <c r="R53" s="20"/>
      <c r="S53" s="20">
        <v>4637</v>
      </c>
      <c r="T53" s="20"/>
      <c r="U53" s="20">
        <v>5284</v>
      </c>
      <c r="V53" s="20"/>
      <c r="W53" s="20"/>
      <c r="X53" s="20"/>
      <c r="Y53" s="20"/>
      <c r="Z53" s="20"/>
      <c r="AA53" s="20">
        <v>5540</v>
      </c>
      <c r="AB53" s="20"/>
      <c r="AC53" s="20"/>
      <c r="AD53" s="7">
        <v>6028</v>
      </c>
    </row>
    <row r="54" spans="1:30" ht="16.5" customHeight="1" x14ac:dyDescent="0.2">
      <c r="A54" s="33">
        <v>3</v>
      </c>
      <c r="B54" s="34"/>
      <c r="C54" s="19">
        <v>3033</v>
      </c>
      <c r="D54" s="20"/>
      <c r="E54" s="20"/>
      <c r="F54" s="20"/>
      <c r="G54" s="20">
        <v>3033</v>
      </c>
      <c r="H54" s="20"/>
      <c r="I54" s="20"/>
      <c r="J54" s="20"/>
      <c r="K54" s="20">
        <v>3036</v>
      </c>
      <c r="L54" s="20"/>
      <c r="M54" s="20"/>
      <c r="N54" s="20">
        <v>3262</v>
      </c>
      <c r="O54" s="20"/>
      <c r="P54" s="20"/>
      <c r="Q54" s="20"/>
      <c r="R54" s="20"/>
      <c r="S54" s="20">
        <v>4765</v>
      </c>
      <c r="T54" s="20"/>
      <c r="U54" s="20">
        <v>5540</v>
      </c>
      <c r="V54" s="20"/>
      <c r="W54" s="20"/>
      <c r="X54" s="20"/>
      <c r="Y54" s="20"/>
      <c r="Z54" s="20"/>
      <c r="AA54" s="20">
        <v>5702</v>
      </c>
      <c r="AB54" s="20"/>
      <c r="AC54" s="20"/>
      <c r="AD54" s="7">
        <v>6192</v>
      </c>
    </row>
    <row r="55" spans="1:30" ht="16.5" customHeight="1" x14ac:dyDescent="0.2">
      <c r="A55" s="33">
        <v>4</v>
      </c>
      <c r="B55" s="34"/>
      <c r="C55" s="19">
        <v>3187</v>
      </c>
      <c r="D55" s="20"/>
      <c r="E55" s="20"/>
      <c r="F55" s="20"/>
      <c r="G55" s="20">
        <v>3187</v>
      </c>
      <c r="H55" s="20"/>
      <c r="I55" s="20"/>
      <c r="J55" s="20"/>
      <c r="K55" s="20">
        <v>3190</v>
      </c>
      <c r="L55" s="20"/>
      <c r="M55" s="20"/>
      <c r="N55" s="20">
        <v>3461</v>
      </c>
      <c r="O55" s="20"/>
      <c r="P55" s="20"/>
      <c r="Q55" s="20"/>
      <c r="R55" s="20"/>
      <c r="S55" s="20">
        <v>4896</v>
      </c>
      <c r="T55" s="20"/>
      <c r="U55" s="20">
        <v>5702</v>
      </c>
      <c r="V55" s="20"/>
      <c r="W55" s="20"/>
      <c r="X55" s="20"/>
      <c r="Y55" s="20"/>
      <c r="Z55" s="20"/>
      <c r="AA55" s="20">
        <v>6028</v>
      </c>
      <c r="AB55" s="20"/>
      <c r="AC55" s="20"/>
      <c r="AD55" s="7">
        <v>6528</v>
      </c>
    </row>
    <row r="56" spans="1:30" ht="16.5" customHeight="1" x14ac:dyDescent="0.2">
      <c r="A56" s="33">
        <v>5</v>
      </c>
      <c r="B56" s="34"/>
      <c r="C56" s="19">
        <v>3323</v>
      </c>
      <c r="D56" s="20"/>
      <c r="E56" s="20"/>
      <c r="F56" s="20"/>
      <c r="G56" s="20">
        <v>3323</v>
      </c>
      <c r="H56" s="20"/>
      <c r="I56" s="20"/>
      <c r="J56" s="20"/>
      <c r="K56" s="20">
        <v>3332</v>
      </c>
      <c r="L56" s="20"/>
      <c r="M56" s="20"/>
      <c r="N56" s="20">
        <v>3659</v>
      </c>
      <c r="O56" s="20"/>
      <c r="P56" s="20"/>
      <c r="Q56" s="20"/>
      <c r="R56" s="20"/>
      <c r="S56" s="20">
        <v>5021</v>
      </c>
      <c r="T56" s="20"/>
      <c r="U56" s="20">
        <v>5866</v>
      </c>
      <c r="V56" s="20"/>
      <c r="W56" s="20"/>
      <c r="X56" s="20"/>
      <c r="Y56" s="20"/>
      <c r="Z56" s="20"/>
      <c r="AA56" s="20">
        <v>6192</v>
      </c>
      <c r="AB56" s="20"/>
      <c r="AC56" s="20"/>
      <c r="AD56" s="7">
        <v>6705</v>
      </c>
    </row>
    <row r="57" spans="1:30" ht="16.5" customHeight="1" x14ac:dyDescent="0.2">
      <c r="A57" s="33">
        <v>6</v>
      </c>
      <c r="B57" s="34"/>
      <c r="C57" s="19">
        <v>3457</v>
      </c>
      <c r="D57" s="20"/>
      <c r="E57" s="20"/>
      <c r="F57" s="20"/>
      <c r="G57" s="20">
        <v>3457</v>
      </c>
      <c r="H57" s="20"/>
      <c r="I57" s="20"/>
      <c r="J57" s="20"/>
      <c r="K57" s="20">
        <v>3476</v>
      </c>
      <c r="L57" s="20"/>
      <c r="M57" s="20"/>
      <c r="N57" s="20">
        <v>3883</v>
      </c>
      <c r="O57" s="20"/>
      <c r="P57" s="20"/>
      <c r="Q57" s="20"/>
      <c r="R57" s="20"/>
      <c r="S57" s="20">
        <v>5284</v>
      </c>
      <c r="T57" s="20"/>
      <c r="U57" s="20">
        <v>6028</v>
      </c>
      <c r="V57" s="20"/>
      <c r="W57" s="20"/>
      <c r="X57" s="20"/>
      <c r="Y57" s="20"/>
      <c r="Z57" s="20"/>
      <c r="AA57" s="20">
        <v>6356</v>
      </c>
      <c r="AB57" s="20"/>
      <c r="AC57" s="20"/>
      <c r="AD57" s="7">
        <v>6888</v>
      </c>
    </row>
    <row r="58" spans="1:30" ht="16.5" customHeight="1" x14ac:dyDescent="0.2">
      <c r="A58" s="33">
        <v>7</v>
      </c>
      <c r="B58" s="34"/>
      <c r="C58" s="19">
        <v>3586</v>
      </c>
      <c r="D58" s="20"/>
      <c r="E58" s="20"/>
      <c r="F58" s="20"/>
      <c r="G58" s="20">
        <v>3586</v>
      </c>
      <c r="H58" s="20"/>
      <c r="I58" s="20"/>
      <c r="J58" s="20"/>
      <c r="K58" s="20">
        <v>3621</v>
      </c>
      <c r="L58" s="20"/>
      <c r="M58" s="20"/>
      <c r="N58" s="20">
        <v>4133</v>
      </c>
      <c r="O58" s="20"/>
      <c r="P58" s="20"/>
      <c r="Q58" s="20"/>
      <c r="R58" s="20"/>
      <c r="S58" s="20">
        <v>5411</v>
      </c>
      <c r="T58" s="20"/>
      <c r="U58" s="20">
        <v>6192</v>
      </c>
      <c r="V58" s="20"/>
      <c r="W58" s="20"/>
      <c r="X58" s="20"/>
      <c r="Y58" s="20"/>
      <c r="Z58" s="20"/>
      <c r="AA58" s="20">
        <v>6528</v>
      </c>
      <c r="AB58" s="20"/>
      <c r="AC58" s="20"/>
      <c r="AD58" s="7">
        <v>7106</v>
      </c>
    </row>
    <row r="59" spans="1:30" ht="16.5" customHeight="1" x14ac:dyDescent="0.2">
      <c r="A59" s="33">
        <v>8</v>
      </c>
      <c r="B59" s="34"/>
      <c r="C59" s="19">
        <v>3714</v>
      </c>
      <c r="D59" s="20"/>
      <c r="E59" s="20"/>
      <c r="F59" s="20"/>
      <c r="G59" s="20">
        <v>3714</v>
      </c>
      <c r="H59" s="20"/>
      <c r="I59" s="20"/>
      <c r="J59" s="20"/>
      <c r="K59" s="20">
        <v>3852</v>
      </c>
      <c r="L59" s="20"/>
      <c r="M59" s="20"/>
      <c r="N59" s="20">
        <v>4411</v>
      </c>
      <c r="O59" s="20"/>
      <c r="P59" s="20"/>
      <c r="Q59" s="20"/>
      <c r="R59" s="20"/>
      <c r="S59" s="20">
        <v>5540</v>
      </c>
      <c r="T59" s="20"/>
      <c r="U59" s="20">
        <v>6356</v>
      </c>
      <c r="V59" s="20"/>
      <c r="W59" s="20"/>
      <c r="X59" s="20"/>
      <c r="Y59" s="20"/>
      <c r="Z59" s="20"/>
      <c r="AA59" s="20">
        <v>6705</v>
      </c>
      <c r="AB59" s="20"/>
      <c r="AC59" s="20"/>
      <c r="AD59" s="7">
        <v>7332</v>
      </c>
    </row>
    <row r="60" spans="1:30" ht="16.5" customHeight="1" x14ac:dyDescent="0.2">
      <c r="A60" s="33">
        <v>9</v>
      </c>
      <c r="B60" s="34"/>
      <c r="C60" s="19">
        <v>3852</v>
      </c>
      <c r="D60" s="20"/>
      <c r="E60" s="20"/>
      <c r="F60" s="20"/>
      <c r="G60" s="20">
        <v>3852</v>
      </c>
      <c r="H60" s="20"/>
      <c r="I60" s="20"/>
      <c r="J60" s="20"/>
      <c r="K60" s="20">
        <v>4006</v>
      </c>
      <c r="L60" s="20"/>
      <c r="M60" s="20"/>
      <c r="N60" s="20">
        <v>4714</v>
      </c>
      <c r="O60" s="20"/>
      <c r="P60" s="20"/>
      <c r="Q60" s="20"/>
      <c r="R60" s="20"/>
      <c r="S60" s="20">
        <v>5702</v>
      </c>
      <c r="T60" s="20"/>
      <c r="U60" s="20">
        <v>6528</v>
      </c>
      <c r="V60" s="20"/>
      <c r="W60" s="20"/>
      <c r="X60" s="20"/>
      <c r="Y60" s="20"/>
      <c r="Z60" s="20"/>
      <c r="AA60" s="20">
        <v>6888</v>
      </c>
      <c r="AB60" s="20"/>
      <c r="AC60" s="20"/>
      <c r="AD60" s="7">
        <v>7563</v>
      </c>
    </row>
    <row r="61" spans="1:30" ht="16.5" customHeight="1" x14ac:dyDescent="0.2">
      <c r="A61" s="33">
        <v>10</v>
      </c>
      <c r="B61" s="34"/>
      <c r="C61" s="19">
        <v>3975</v>
      </c>
      <c r="D61" s="20"/>
      <c r="E61" s="20"/>
      <c r="F61" s="20"/>
      <c r="G61" s="20">
        <v>3975</v>
      </c>
      <c r="H61" s="20"/>
      <c r="I61" s="20"/>
      <c r="J61" s="20"/>
      <c r="K61" s="20">
        <v>4160</v>
      </c>
      <c r="L61" s="20"/>
      <c r="M61" s="20"/>
      <c r="N61" s="20">
        <v>5045</v>
      </c>
      <c r="O61" s="20"/>
      <c r="P61" s="20"/>
      <c r="Q61" s="20"/>
      <c r="R61" s="20"/>
      <c r="S61" s="20">
        <v>5866</v>
      </c>
      <c r="T61" s="20"/>
      <c r="U61" s="20">
        <v>6705</v>
      </c>
      <c r="V61" s="20"/>
      <c r="W61" s="20"/>
      <c r="X61" s="20"/>
      <c r="Y61" s="20"/>
      <c r="Z61" s="20"/>
      <c r="AA61" s="20">
        <v>7106</v>
      </c>
      <c r="AB61" s="20"/>
      <c r="AC61" s="20"/>
      <c r="AD61" s="7">
        <v>7805</v>
      </c>
    </row>
    <row r="62" spans="1:30" ht="16.5" customHeight="1" x14ac:dyDescent="0.2">
      <c r="A62" s="33">
        <v>11</v>
      </c>
      <c r="B62" s="34"/>
      <c r="C62" s="30"/>
      <c r="D62" s="31"/>
      <c r="E62" s="31"/>
      <c r="F62" s="31"/>
      <c r="G62" s="20">
        <v>4101</v>
      </c>
      <c r="H62" s="20"/>
      <c r="I62" s="20"/>
      <c r="J62" s="20"/>
      <c r="K62" s="20">
        <v>4315</v>
      </c>
      <c r="L62" s="20"/>
      <c r="M62" s="20"/>
      <c r="N62" s="20">
        <v>5401</v>
      </c>
      <c r="O62" s="20"/>
      <c r="P62" s="20"/>
      <c r="Q62" s="20"/>
      <c r="R62" s="20"/>
      <c r="S62" s="20">
        <v>6028</v>
      </c>
      <c r="T62" s="20"/>
      <c r="U62" s="20">
        <v>6888</v>
      </c>
      <c r="V62" s="20"/>
      <c r="W62" s="20"/>
      <c r="X62" s="20"/>
      <c r="Y62" s="20"/>
      <c r="Z62" s="20"/>
      <c r="AA62" s="20">
        <v>7332</v>
      </c>
      <c r="AB62" s="20"/>
      <c r="AC62" s="20"/>
      <c r="AD62" s="7">
        <v>8051</v>
      </c>
    </row>
    <row r="63" spans="1:30" ht="16.5" customHeight="1" x14ac:dyDescent="0.2">
      <c r="A63" s="33">
        <v>12</v>
      </c>
      <c r="B63" s="34"/>
      <c r="C63" s="30"/>
      <c r="D63" s="31"/>
      <c r="E63" s="31"/>
      <c r="F63" s="31"/>
      <c r="G63" s="20">
        <v>4224</v>
      </c>
      <c r="H63" s="20"/>
      <c r="I63" s="20"/>
      <c r="J63" s="20"/>
      <c r="K63" s="20">
        <v>4470</v>
      </c>
      <c r="L63" s="20"/>
      <c r="M63" s="20"/>
      <c r="N63" s="20">
        <v>5784</v>
      </c>
      <c r="O63" s="20"/>
      <c r="P63" s="20"/>
      <c r="Q63" s="20"/>
      <c r="R63" s="20"/>
      <c r="S63" s="20">
        <v>6192</v>
      </c>
      <c r="T63" s="20"/>
      <c r="U63" s="31"/>
      <c r="V63" s="31"/>
      <c r="W63" s="31"/>
      <c r="X63" s="31"/>
      <c r="Y63" s="31"/>
      <c r="Z63" s="31"/>
      <c r="AA63" s="20">
        <v>7563</v>
      </c>
      <c r="AB63" s="20"/>
      <c r="AC63" s="20"/>
      <c r="AD63" s="7">
        <v>8307</v>
      </c>
    </row>
    <row r="64" spans="1:30" ht="16.5" customHeight="1" x14ac:dyDescent="0.2">
      <c r="A64" s="33">
        <v>13</v>
      </c>
      <c r="B64" s="34"/>
      <c r="C64" s="30"/>
      <c r="D64" s="31"/>
      <c r="E64" s="31"/>
      <c r="F64" s="31"/>
      <c r="G64" s="20">
        <v>4366</v>
      </c>
      <c r="H64" s="20"/>
      <c r="I64" s="20"/>
      <c r="J64" s="20"/>
      <c r="K64" s="20">
        <v>4624</v>
      </c>
      <c r="L64" s="20"/>
      <c r="M64" s="20"/>
      <c r="N64" s="31"/>
      <c r="O64" s="31"/>
      <c r="P64" s="31"/>
      <c r="Q64" s="31"/>
      <c r="R64" s="31"/>
      <c r="S64" s="20">
        <v>6270</v>
      </c>
      <c r="T64" s="20"/>
      <c r="U64" s="31"/>
      <c r="V64" s="31"/>
      <c r="W64" s="31"/>
      <c r="X64" s="31"/>
      <c r="Y64" s="31"/>
      <c r="Z64" s="31"/>
      <c r="AA64" s="31"/>
      <c r="AB64" s="31"/>
      <c r="AC64" s="31"/>
      <c r="AD64" s="3"/>
    </row>
    <row r="65" spans="1:33" ht="16.5" customHeight="1" x14ac:dyDescent="0.2">
      <c r="A65" s="33">
        <v>14</v>
      </c>
      <c r="B65" s="34"/>
      <c r="C65" s="30"/>
      <c r="D65" s="31"/>
      <c r="E65" s="31"/>
      <c r="F65" s="31"/>
      <c r="G65" s="31"/>
      <c r="H65" s="31"/>
      <c r="I65" s="31"/>
      <c r="J65" s="31"/>
      <c r="K65" s="20">
        <v>4779</v>
      </c>
      <c r="L65" s="20"/>
      <c r="M65" s="20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"/>
    </row>
    <row r="66" spans="1:33" ht="16.5" customHeight="1" x14ac:dyDescent="0.2">
      <c r="A66" s="33">
        <v>15</v>
      </c>
      <c r="B66" s="34"/>
      <c r="C66" s="30"/>
      <c r="D66" s="31"/>
      <c r="E66" s="31"/>
      <c r="F66" s="31"/>
      <c r="G66" s="31"/>
      <c r="H66" s="31"/>
      <c r="I66" s="31"/>
      <c r="J66" s="31"/>
      <c r="K66" s="20">
        <v>4934</v>
      </c>
      <c r="L66" s="20"/>
      <c r="M66" s="20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"/>
    </row>
    <row r="67" spans="1:33" ht="16.5" customHeight="1" x14ac:dyDescent="0.2">
      <c r="A67" s="33">
        <v>16</v>
      </c>
      <c r="B67" s="34"/>
      <c r="C67" s="47"/>
      <c r="D67" s="28"/>
      <c r="E67" s="28"/>
      <c r="F67" s="28"/>
      <c r="G67" s="28"/>
      <c r="H67" s="28"/>
      <c r="I67" s="28"/>
      <c r="J67" s="28"/>
      <c r="K67" s="22">
        <v>5087</v>
      </c>
      <c r="L67" s="22"/>
      <c r="M67" s="22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13"/>
    </row>
    <row r="68" spans="1:33" ht="33" customHeight="1" x14ac:dyDescent="0.2">
      <c r="A68" s="48" t="s">
        <v>18</v>
      </c>
      <c r="B68" s="48"/>
      <c r="C68" s="48"/>
      <c r="D68" s="48"/>
      <c r="E68" s="48"/>
      <c r="F68" s="48"/>
      <c r="G68" s="48" t="s">
        <v>19</v>
      </c>
      <c r="H68" s="48"/>
      <c r="I68" s="48"/>
      <c r="J68" s="48"/>
      <c r="K68" s="48"/>
      <c r="L68" s="48"/>
      <c r="M68" s="48"/>
      <c r="N68" s="48" t="s">
        <v>20</v>
      </c>
      <c r="O68" s="48"/>
      <c r="P68" s="48"/>
      <c r="Q68" s="48"/>
      <c r="R68" s="48"/>
      <c r="S68" s="48"/>
      <c r="T68" s="48"/>
      <c r="U68" s="48"/>
      <c r="V68" s="45" t="s">
        <v>21</v>
      </c>
      <c r="W68" s="45"/>
      <c r="X68" s="45"/>
      <c r="Y68" s="45"/>
      <c r="Z68" s="45"/>
      <c r="AA68" s="45"/>
      <c r="AB68" s="45"/>
      <c r="AC68" s="45"/>
      <c r="AD68" s="45"/>
    </row>
    <row r="69" spans="1:33" ht="18.95" customHeight="1" x14ac:dyDescent="0.2">
      <c r="A69" s="37" t="s">
        <v>22</v>
      </c>
      <c r="B69" s="38"/>
      <c r="C69" s="39">
        <v>1727.86</v>
      </c>
      <c r="D69" s="39"/>
      <c r="E69" s="39"/>
      <c r="F69" s="39"/>
      <c r="G69" s="40">
        <v>1</v>
      </c>
      <c r="H69" s="40"/>
      <c r="I69" s="40">
        <v>1821</v>
      </c>
      <c r="J69" s="40"/>
      <c r="K69" s="40"/>
      <c r="L69" s="40"/>
      <c r="M69" s="40"/>
      <c r="N69" s="40">
        <v>1</v>
      </c>
      <c r="O69" s="40"/>
      <c r="P69" s="40"/>
      <c r="Q69" s="40"/>
      <c r="R69" s="40"/>
      <c r="S69" s="40">
        <v>1821</v>
      </c>
      <c r="T69" s="40"/>
      <c r="U69" s="41"/>
      <c r="V69" s="30"/>
      <c r="W69" s="31"/>
      <c r="X69" s="31"/>
      <c r="Y69" s="36"/>
      <c r="Z69" s="42">
        <v>1</v>
      </c>
      <c r="AA69" s="40"/>
      <c r="AB69" s="40"/>
      <c r="AC69" s="39">
        <v>1727.86</v>
      </c>
      <c r="AD69" s="43"/>
    </row>
    <row r="70" spans="1:33" ht="16.5" customHeight="1" x14ac:dyDescent="0.2">
      <c r="A70" s="44" t="s">
        <v>23</v>
      </c>
      <c r="B70" s="45"/>
      <c r="C70" s="46">
        <v>1755.17</v>
      </c>
      <c r="D70" s="46"/>
      <c r="E70" s="46"/>
      <c r="F70" s="46"/>
      <c r="G70" s="33">
        <v>2</v>
      </c>
      <c r="H70" s="33"/>
      <c r="I70" s="33">
        <v>1889</v>
      </c>
      <c r="J70" s="33"/>
      <c r="K70" s="33"/>
      <c r="L70" s="33"/>
      <c r="M70" s="33"/>
      <c r="N70" s="33">
        <v>2</v>
      </c>
      <c r="O70" s="33"/>
      <c r="P70" s="33"/>
      <c r="Q70" s="33"/>
      <c r="R70" s="33"/>
      <c r="S70" s="33">
        <v>1954</v>
      </c>
      <c r="T70" s="33"/>
      <c r="U70" s="34"/>
      <c r="V70" s="30"/>
      <c r="W70" s="31"/>
      <c r="X70" s="31"/>
      <c r="Y70" s="36"/>
      <c r="Z70" s="32">
        <v>2</v>
      </c>
      <c r="AA70" s="33"/>
      <c r="AB70" s="33"/>
      <c r="AC70" s="33">
        <v>1785</v>
      </c>
      <c r="AD70" s="34"/>
    </row>
    <row r="71" spans="1:33" ht="17.100000000000001" customHeight="1" x14ac:dyDescent="0.2">
      <c r="A71" s="32">
        <v>1</v>
      </c>
      <c r="B71" s="33"/>
      <c r="C71" s="33">
        <v>1782</v>
      </c>
      <c r="D71" s="33"/>
      <c r="E71" s="33"/>
      <c r="F71" s="33"/>
      <c r="G71" s="33">
        <v>3</v>
      </c>
      <c r="H71" s="33"/>
      <c r="I71" s="33">
        <v>1954</v>
      </c>
      <c r="J71" s="33"/>
      <c r="K71" s="33"/>
      <c r="L71" s="33"/>
      <c r="M71" s="33"/>
      <c r="N71" s="33">
        <v>3</v>
      </c>
      <c r="O71" s="33"/>
      <c r="P71" s="33"/>
      <c r="Q71" s="33"/>
      <c r="R71" s="33"/>
      <c r="S71" s="33">
        <v>2027</v>
      </c>
      <c r="T71" s="33"/>
      <c r="U71" s="34"/>
      <c r="V71" s="30"/>
      <c r="W71" s="31"/>
      <c r="X71" s="31"/>
      <c r="Y71" s="36"/>
      <c r="Z71" s="32">
        <v>3</v>
      </c>
      <c r="AA71" s="33"/>
      <c r="AB71" s="33"/>
      <c r="AC71" s="33">
        <v>1843</v>
      </c>
      <c r="AD71" s="34"/>
    </row>
    <row r="72" spans="1:33" ht="16.5" customHeight="1" x14ac:dyDescent="0.2">
      <c r="A72" s="32">
        <v>2</v>
      </c>
      <c r="B72" s="33"/>
      <c r="C72" s="33">
        <v>1853</v>
      </c>
      <c r="D72" s="33"/>
      <c r="E72" s="33"/>
      <c r="F72" s="33"/>
      <c r="G72" s="33">
        <v>4</v>
      </c>
      <c r="H72" s="33"/>
      <c r="I72" s="33">
        <v>2027</v>
      </c>
      <c r="J72" s="33"/>
      <c r="K72" s="33"/>
      <c r="L72" s="33"/>
      <c r="M72" s="33"/>
      <c r="N72" s="33">
        <v>4</v>
      </c>
      <c r="O72" s="33"/>
      <c r="P72" s="33"/>
      <c r="Q72" s="33"/>
      <c r="R72" s="33"/>
      <c r="S72" s="33">
        <v>2133</v>
      </c>
      <c r="T72" s="33"/>
      <c r="U72" s="34"/>
      <c r="V72" s="30"/>
      <c r="W72" s="31"/>
      <c r="X72" s="31"/>
      <c r="Y72" s="36"/>
      <c r="Z72" s="26">
        <v>4</v>
      </c>
      <c r="AA72" s="27"/>
      <c r="AB72" s="27"/>
      <c r="AC72" s="27">
        <v>1901</v>
      </c>
      <c r="AD72" s="29"/>
    </row>
    <row r="73" spans="1:33" ht="18" customHeight="1" x14ac:dyDescent="0.2">
      <c r="A73" s="32">
        <v>3</v>
      </c>
      <c r="B73" s="33"/>
      <c r="C73" s="33">
        <v>1922</v>
      </c>
      <c r="D73" s="33"/>
      <c r="E73" s="33"/>
      <c r="F73" s="33"/>
      <c r="G73" s="33">
        <v>5</v>
      </c>
      <c r="H73" s="33"/>
      <c r="I73" s="33">
        <v>2076</v>
      </c>
      <c r="J73" s="33"/>
      <c r="K73" s="33"/>
      <c r="L73" s="33"/>
      <c r="M73" s="33"/>
      <c r="N73" s="33">
        <v>5</v>
      </c>
      <c r="O73" s="33"/>
      <c r="P73" s="33"/>
      <c r="Q73" s="33"/>
      <c r="R73" s="33"/>
      <c r="S73" s="33">
        <v>2201</v>
      </c>
      <c r="T73" s="33"/>
      <c r="U73" s="34"/>
      <c r="V73" s="30"/>
      <c r="W73" s="31"/>
      <c r="X73" s="31"/>
      <c r="Y73" s="31"/>
      <c r="Z73" s="35"/>
      <c r="AA73" s="35"/>
      <c r="AB73" s="35"/>
      <c r="AC73" s="35"/>
      <c r="AD73" s="35"/>
    </row>
    <row r="74" spans="1:33" ht="16.5" customHeight="1" x14ac:dyDescent="0.2">
      <c r="A74" s="32">
        <v>4</v>
      </c>
      <c r="B74" s="33"/>
      <c r="C74" s="33">
        <v>1954</v>
      </c>
      <c r="D74" s="33"/>
      <c r="E74" s="33"/>
      <c r="F74" s="33"/>
      <c r="G74" s="33">
        <v>6</v>
      </c>
      <c r="H74" s="33"/>
      <c r="I74" s="33">
        <v>2133</v>
      </c>
      <c r="J74" s="33"/>
      <c r="K74" s="33"/>
      <c r="L74" s="33"/>
      <c r="M74" s="33"/>
      <c r="N74" s="33">
        <v>6</v>
      </c>
      <c r="O74" s="33"/>
      <c r="P74" s="33"/>
      <c r="Q74" s="33"/>
      <c r="R74" s="33"/>
      <c r="S74" s="33">
        <v>2265</v>
      </c>
      <c r="T74" s="33"/>
      <c r="U74" s="34"/>
      <c r="V74" s="30"/>
      <c r="W74" s="31"/>
      <c r="X74" s="31"/>
      <c r="Y74" s="31"/>
      <c r="Z74" s="31"/>
      <c r="AA74" s="31"/>
      <c r="AB74" s="31"/>
      <c r="AC74" s="31"/>
      <c r="AD74" s="31"/>
    </row>
    <row r="75" spans="1:33" ht="17.100000000000001" customHeight="1" x14ac:dyDescent="0.2">
      <c r="A75" s="32">
        <v>5</v>
      </c>
      <c r="B75" s="33"/>
      <c r="C75" s="33">
        <v>1991</v>
      </c>
      <c r="D75" s="33"/>
      <c r="E75" s="33"/>
      <c r="F75" s="33"/>
      <c r="G75" s="33">
        <v>7</v>
      </c>
      <c r="H75" s="33"/>
      <c r="I75" s="33">
        <v>2201</v>
      </c>
      <c r="J75" s="33"/>
      <c r="K75" s="33"/>
      <c r="L75" s="33"/>
      <c r="M75" s="33"/>
      <c r="N75" s="33">
        <v>7</v>
      </c>
      <c r="O75" s="33"/>
      <c r="P75" s="33"/>
      <c r="Q75" s="33"/>
      <c r="R75" s="33"/>
      <c r="S75" s="33">
        <v>2329</v>
      </c>
      <c r="T75" s="33"/>
      <c r="U75" s="34"/>
      <c r="V75" s="30"/>
      <c r="W75" s="31"/>
      <c r="X75" s="31"/>
      <c r="Y75" s="31"/>
      <c r="Z75" s="31"/>
      <c r="AA75" s="31"/>
      <c r="AB75" s="31"/>
      <c r="AC75" s="31"/>
      <c r="AD75" s="31"/>
    </row>
    <row r="76" spans="1:33" ht="16.5" customHeight="1" x14ac:dyDescent="0.2">
      <c r="A76" s="32">
        <v>6</v>
      </c>
      <c r="B76" s="33"/>
      <c r="C76" s="33">
        <v>2027</v>
      </c>
      <c r="D76" s="33"/>
      <c r="E76" s="33"/>
      <c r="F76" s="33"/>
      <c r="G76" s="33">
        <v>8</v>
      </c>
      <c r="H76" s="33"/>
      <c r="I76" s="33">
        <v>2265</v>
      </c>
      <c r="J76" s="33"/>
      <c r="K76" s="33"/>
      <c r="L76" s="33"/>
      <c r="M76" s="33"/>
      <c r="N76" s="33">
        <v>8</v>
      </c>
      <c r="O76" s="33"/>
      <c r="P76" s="33"/>
      <c r="Q76" s="33"/>
      <c r="R76" s="33"/>
      <c r="S76" s="33">
        <v>2390</v>
      </c>
      <c r="T76" s="33"/>
      <c r="U76" s="34"/>
      <c r="V76" s="30"/>
      <c r="W76" s="31"/>
      <c r="X76" s="31"/>
      <c r="Y76" s="31"/>
      <c r="Z76" s="31"/>
      <c r="AA76" s="31"/>
      <c r="AB76" s="31"/>
      <c r="AC76" s="31"/>
      <c r="AD76" s="31"/>
    </row>
    <row r="77" spans="1:33" ht="16.5" customHeight="1" x14ac:dyDescent="0.2">
      <c r="A77" s="26">
        <v>7</v>
      </c>
      <c r="B77" s="27"/>
      <c r="C77" s="27">
        <v>2076</v>
      </c>
      <c r="D77" s="27"/>
      <c r="E77" s="27"/>
      <c r="F77" s="27"/>
      <c r="G77" s="28"/>
      <c r="H77" s="28"/>
      <c r="I77" s="28"/>
      <c r="J77" s="28"/>
      <c r="K77" s="28"/>
      <c r="L77" s="28"/>
      <c r="M77" s="28"/>
      <c r="N77" s="27">
        <v>9</v>
      </c>
      <c r="O77" s="27"/>
      <c r="P77" s="27"/>
      <c r="Q77" s="27"/>
      <c r="R77" s="27"/>
      <c r="S77" s="27">
        <v>2452</v>
      </c>
      <c r="T77" s="27"/>
      <c r="U77" s="29"/>
      <c r="V77" s="30"/>
      <c r="W77" s="31"/>
      <c r="X77" s="31"/>
      <c r="Y77" s="31"/>
      <c r="Z77" s="31"/>
      <c r="AA77" s="31"/>
      <c r="AB77" s="31"/>
      <c r="AC77" s="31"/>
      <c r="AD77" s="31"/>
    </row>
    <row r="78" spans="1:33" x14ac:dyDescent="0.2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</row>
    <row r="79" spans="1:33" x14ac:dyDescent="0.2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</row>
    <row r="80" spans="1:33" x14ac:dyDescent="0.2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E80" s="25"/>
      <c r="AF80" s="25"/>
      <c r="AG80" s="25"/>
    </row>
    <row r="81" spans="1:33" x14ac:dyDescent="0.2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E81" s="25"/>
      <c r="AF81" s="25"/>
      <c r="AG81" s="25"/>
    </row>
    <row r="82" spans="1:33" x14ac:dyDescent="0.2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E82" s="25"/>
      <c r="AF82" s="25"/>
      <c r="AG82" s="25"/>
    </row>
    <row r="83" spans="1:33" x14ac:dyDescent="0.2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E83" s="25"/>
      <c r="AF83" s="25"/>
      <c r="AG83" s="25"/>
    </row>
    <row r="84" spans="1:33" x14ac:dyDescent="0.2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E84" s="25"/>
      <c r="AF84" s="25"/>
      <c r="AG84" s="25"/>
    </row>
    <row r="85" spans="1:33" x14ac:dyDescent="0.2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E85" s="25"/>
      <c r="AF85" s="25"/>
      <c r="AG85" s="25"/>
    </row>
    <row r="86" spans="1:33" x14ac:dyDescent="0.2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E86" s="25"/>
      <c r="AF86" s="25"/>
      <c r="AG86" s="25"/>
    </row>
    <row r="87" spans="1:33" x14ac:dyDescent="0.2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E87" s="25"/>
      <c r="AF87" s="25"/>
      <c r="AG87" s="25"/>
    </row>
    <row r="88" spans="1:33" x14ac:dyDescent="0.2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E88" s="25"/>
      <c r="AF88" s="25"/>
      <c r="AG88" s="25"/>
    </row>
    <row r="89" spans="1:33" x14ac:dyDescent="0.2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E89" s="25"/>
      <c r="AF89" s="25"/>
      <c r="AG89" s="25"/>
    </row>
    <row r="90" spans="1:33" x14ac:dyDescent="0.2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E90" s="25"/>
      <c r="AF90" s="25"/>
      <c r="AG90" s="25"/>
    </row>
    <row r="91" spans="1:33" x14ac:dyDescent="0.2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E91" s="25"/>
      <c r="AF91" s="25"/>
      <c r="AG91" s="25"/>
    </row>
    <row r="92" spans="1:33" x14ac:dyDescent="0.2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E92" s="25"/>
      <c r="AF92" s="25"/>
      <c r="AG92" s="25"/>
    </row>
    <row r="93" spans="1:33" x14ac:dyDescent="0.2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E93" s="25"/>
      <c r="AF93" s="25"/>
      <c r="AG93" s="25"/>
    </row>
    <row r="94" spans="1:33" x14ac:dyDescent="0.2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E94" s="25"/>
      <c r="AF94" s="25"/>
      <c r="AG94" s="25"/>
    </row>
    <row r="95" spans="1:33" x14ac:dyDescent="0.2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E95" s="25"/>
      <c r="AF95" s="25"/>
      <c r="AG95" s="25"/>
    </row>
    <row r="96" spans="1:33" x14ac:dyDescent="0.2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E96" s="25"/>
      <c r="AF96" s="25"/>
      <c r="AG96" s="25"/>
    </row>
    <row r="97" spans="1:33" x14ac:dyDescent="0.2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</row>
    <row r="98" spans="1:33" x14ac:dyDescent="0.2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E98" s="25"/>
      <c r="AF98" s="25"/>
      <c r="AG98" s="25"/>
    </row>
    <row r="99" spans="1:33" x14ac:dyDescent="0.2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E99" s="25"/>
      <c r="AF99" s="25"/>
      <c r="AG99" s="25"/>
    </row>
    <row r="100" spans="1:33" x14ac:dyDescent="0.2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E100" s="25"/>
      <c r="AF100" s="25"/>
      <c r="AG100" s="25"/>
    </row>
    <row r="101" spans="1:33" x14ac:dyDescent="0.2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E101" s="25"/>
      <c r="AF101" s="25"/>
      <c r="AG101" s="25"/>
    </row>
    <row r="102" spans="1:33" x14ac:dyDescent="0.2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E102" s="25"/>
      <c r="AF102" s="25"/>
      <c r="AG102" s="25"/>
    </row>
    <row r="103" spans="1:33" x14ac:dyDescent="0.2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E103" s="25"/>
      <c r="AF103" s="25"/>
      <c r="AG103" s="25"/>
    </row>
    <row r="104" spans="1:33" x14ac:dyDescent="0.2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E104" s="25"/>
      <c r="AF104" s="25"/>
      <c r="AG104" s="25"/>
    </row>
    <row r="105" spans="1:33" x14ac:dyDescent="0.2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E105" s="25"/>
      <c r="AF105" s="25"/>
      <c r="AG105" s="25"/>
    </row>
    <row r="106" spans="1:33" x14ac:dyDescent="0.2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E106" s="25"/>
      <c r="AF106" s="25"/>
      <c r="AG106" s="25"/>
    </row>
    <row r="107" spans="1:33" x14ac:dyDescent="0.2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E107" s="25"/>
      <c r="AF107" s="25"/>
      <c r="AG107" s="25"/>
    </row>
    <row r="108" spans="1:33" x14ac:dyDescent="0.2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E108" s="25"/>
      <c r="AF108" s="25"/>
      <c r="AG108" s="25"/>
    </row>
    <row r="109" spans="1:33" x14ac:dyDescent="0.2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E109" s="25"/>
      <c r="AF109" s="25"/>
      <c r="AG109" s="25"/>
    </row>
    <row r="110" spans="1:33" x14ac:dyDescent="0.2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E110" s="25"/>
      <c r="AF110" s="25"/>
      <c r="AG110" s="25"/>
    </row>
    <row r="111" spans="1:33" x14ac:dyDescent="0.2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E111" s="25"/>
      <c r="AF111" s="25"/>
      <c r="AG111" s="25"/>
    </row>
    <row r="112" spans="1:33" x14ac:dyDescent="0.2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E112" s="25"/>
      <c r="AF112" s="25"/>
      <c r="AG112" s="25"/>
    </row>
    <row r="113" spans="1:33" x14ac:dyDescent="0.2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E113" s="25"/>
      <c r="AF113" s="25"/>
      <c r="AG113" s="25"/>
    </row>
    <row r="114" spans="1:33" x14ac:dyDescent="0.2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E114" s="25"/>
      <c r="AF114" s="25"/>
      <c r="AG114" s="25"/>
    </row>
    <row r="115" spans="1:33" x14ac:dyDescent="0.2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E115" s="25"/>
      <c r="AF115" s="25"/>
      <c r="AG115" s="25"/>
    </row>
    <row r="116" spans="1:33" x14ac:dyDescent="0.2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E116" s="25"/>
      <c r="AF116" s="25"/>
      <c r="AG116" s="25"/>
    </row>
    <row r="117" spans="1:33" x14ac:dyDescent="0.2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E117" s="25"/>
      <c r="AF117" s="25"/>
      <c r="AG117" s="25"/>
    </row>
    <row r="118" spans="1:33" x14ac:dyDescent="0.2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</row>
    <row r="119" spans="1:33" x14ac:dyDescent="0.2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</row>
    <row r="120" spans="1:33" x14ac:dyDescent="0.2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</row>
    <row r="121" spans="1:33" x14ac:dyDescent="0.2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</row>
    <row r="122" spans="1:33" x14ac:dyDescent="0.2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</row>
    <row r="123" spans="1:33" x14ac:dyDescent="0.2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</row>
    <row r="124" spans="1:33" x14ac:dyDescent="0.2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</row>
    <row r="125" spans="1:33" x14ac:dyDescent="0.2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</row>
    <row r="126" spans="1:33" x14ac:dyDescent="0.2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</row>
    <row r="127" spans="1:33" x14ac:dyDescent="0.2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</row>
    <row r="128" spans="1:33" x14ac:dyDescent="0.2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</row>
    <row r="129" spans="1:33" x14ac:dyDescent="0.2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</row>
    <row r="130" spans="1:33" x14ac:dyDescent="0.2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</row>
    <row r="131" spans="1:33" x14ac:dyDescent="0.2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</row>
    <row r="132" spans="1:33" x14ac:dyDescent="0.2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</row>
    <row r="133" spans="1:33" x14ac:dyDescent="0.2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</row>
    <row r="134" spans="1:33" x14ac:dyDescent="0.2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</row>
    <row r="135" spans="1:33" x14ac:dyDescent="0.2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</row>
    <row r="136" spans="1:33" x14ac:dyDescent="0.2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</row>
    <row r="137" spans="1:33" x14ac:dyDescent="0.2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E137" s="25"/>
      <c r="AF137" s="25"/>
      <c r="AG137" s="25"/>
    </row>
    <row r="138" spans="1:33" x14ac:dyDescent="0.2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E138" s="25"/>
      <c r="AF138" s="25"/>
      <c r="AG138" s="25"/>
    </row>
    <row r="139" spans="1:33" x14ac:dyDescent="0.2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E139" s="25"/>
      <c r="AF139" s="25"/>
      <c r="AG139" s="25"/>
    </row>
    <row r="140" spans="1:33" x14ac:dyDescent="0.2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E140" s="25"/>
      <c r="AF140" s="25"/>
      <c r="AG140" s="25"/>
    </row>
    <row r="141" spans="1:33" x14ac:dyDescent="0.2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E141" s="25"/>
      <c r="AF141" s="25"/>
      <c r="AG141" s="25"/>
    </row>
    <row r="142" spans="1:33" x14ac:dyDescent="0.2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E142" s="25"/>
      <c r="AF142" s="25"/>
      <c r="AG142" s="25"/>
    </row>
    <row r="143" spans="1:33" x14ac:dyDescent="0.2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E143" s="25"/>
      <c r="AF143" s="25"/>
      <c r="AG143" s="25"/>
    </row>
    <row r="144" spans="1:33" x14ac:dyDescent="0.2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E144" s="25"/>
      <c r="AF144" s="25"/>
      <c r="AG144" s="25"/>
    </row>
    <row r="145" spans="1:33" x14ac:dyDescent="0.2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E145" s="25"/>
      <c r="AF145" s="25"/>
      <c r="AG145" s="25"/>
    </row>
    <row r="146" spans="1:33" x14ac:dyDescent="0.2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E146" s="25"/>
      <c r="AF146" s="25"/>
      <c r="AG146" s="25"/>
    </row>
    <row r="147" spans="1:33" x14ac:dyDescent="0.2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E147" s="25"/>
      <c r="AF147" s="25"/>
      <c r="AG147" s="25"/>
    </row>
    <row r="148" spans="1:33" x14ac:dyDescent="0.2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E148" s="25"/>
      <c r="AF148" s="25"/>
      <c r="AG148" s="25"/>
    </row>
    <row r="149" spans="1:33" x14ac:dyDescent="0.2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E149" s="25"/>
      <c r="AF149" s="25"/>
      <c r="AG149" s="25"/>
    </row>
    <row r="150" spans="1:33" x14ac:dyDescent="0.2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E150" s="25"/>
      <c r="AF150" s="25"/>
      <c r="AG150" s="25"/>
    </row>
    <row r="151" spans="1:33" x14ac:dyDescent="0.2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E151" s="25"/>
      <c r="AF151" s="25"/>
      <c r="AG151" s="25"/>
    </row>
    <row r="152" spans="1:33" x14ac:dyDescent="0.2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E152" s="25"/>
      <c r="AF152" s="25"/>
      <c r="AG152" s="25"/>
    </row>
    <row r="153" spans="1:33" x14ac:dyDescent="0.2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E153" s="25"/>
      <c r="AF153" s="25"/>
      <c r="AG153" s="25"/>
    </row>
    <row r="154" spans="1:33" x14ac:dyDescent="0.2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E154" s="25"/>
      <c r="AF154" s="25"/>
      <c r="AG154" s="25"/>
    </row>
    <row r="155" spans="1:33" x14ac:dyDescent="0.2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E155" s="25"/>
      <c r="AF155" s="25"/>
      <c r="AG155" s="25"/>
    </row>
    <row r="156" spans="1:33" x14ac:dyDescent="0.2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E156" s="25"/>
      <c r="AF156" s="25"/>
      <c r="AG156" s="25"/>
    </row>
    <row r="157" spans="1:33" x14ac:dyDescent="0.2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E157" s="25"/>
      <c r="AF157" s="25"/>
      <c r="AG157" s="25"/>
    </row>
    <row r="158" spans="1:33" x14ac:dyDescent="0.2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E158" s="25"/>
      <c r="AF158" s="25"/>
      <c r="AG158" s="25"/>
    </row>
    <row r="159" spans="1:33" x14ac:dyDescent="0.2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E159" s="25"/>
      <c r="AF159" s="25"/>
      <c r="AG159" s="25"/>
    </row>
    <row r="160" spans="1:33" x14ac:dyDescent="0.2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E160" s="25"/>
      <c r="AF160" s="25"/>
      <c r="AG160" s="25"/>
    </row>
    <row r="161" spans="1:33" x14ac:dyDescent="0.2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E161" s="25"/>
      <c r="AF161" s="25"/>
      <c r="AG161" s="25"/>
    </row>
    <row r="162" spans="1:33" x14ac:dyDescent="0.2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E162" s="25"/>
      <c r="AF162" s="25"/>
      <c r="AG162" s="25"/>
    </row>
    <row r="163" spans="1:33" x14ac:dyDescent="0.2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E163" s="25"/>
      <c r="AF163" s="25"/>
      <c r="AG163" s="25"/>
    </row>
    <row r="164" spans="1:33" x14ac:dyDescent="0.2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E164" s="25"/>
      <c r="AF164" s="25"/>
      <c r="AG164" s="25"/>
    </row>
    <row r="165" spans="1:33" x14ac:dyDescent="0.2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E165" s="25"/>
      <c r="AF165" s="25"/>
      <c r="AG165" s="25"/>
    </row>
    <row r="166" spans="1:33" x14ac:dyDescent="0.2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E166" s="25"/>
      <c r="AF166" s="25"/>
      <c r="AG166" s="25"/>
    </row>
    <row r="167" spans="1:33" x14ac:dyDescent="0.2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E167" s="25"/>
      <c r="AF167" s="25"/>
      <c r="AG167" s="25"/>
    </row>
    <row r="168" spans="1:33" x14ac:dyDescent="0.2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E168" s="25"/>
      <c r="AF168" s="25"/>
      <c r="AG168" s="25"/>
    </row>
    <row r="169" spans="1:33" x14ac:dyDescent="0.2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E169" s="25"/>
      <c r="AF169" s="25"/>
      <c r="AG169" s="25"/>
    </row>
    <row r="170" spans="1:33" x14ac:dyDescent="0.2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E170" s="25"/>
      <c r="AF170" s="25"/>
      <c r="AG170" s="25"/>
    </row>
    <row r="171" spans="1:33" x14ac:dyDescent="0.2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E171" s="25"/>
      <c r="AF171" s="25"/>
      <c r="AG171" s="25"/>
    </row>
    <row r="172" spans="1:33" x14ac:dyDescent="0.2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E172" s="25"/>
      <c r="AF172" s="25"/>
      <c r="AG172" s="25"/>
    </row>
    <row r="173" spans="1:33" x14ac:dyDescent="0.2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E173" s="25"/>
      <c r="AF173" s="25"/>
      <c r="AG173" s="25"/>
    </row>
    <row r="174" spans="1:33" x14ac:dyDescent="0.2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E174" s="25"/>
      <c r="AF174" s="25"/>
      <c r="AG174" s="25"/>
    </row>
    <row r="175" spans="1:33" x14ac:dyDescent="0.2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E175" s="25"/>
      <c r="AF175" s="25"/>
      <c r="AG175" s="25"/>
    </row>
    <row r="176" spans="1:33" x14ac:dyDescent="0.2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E176" s="25"/>
      <c r="AF176" s="25"/>
      <c r="AG176" s="25"/>
    </row>
    <row r="177" spans="1:33" x14ac:dyDescent="0.2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E177" s="25"/>
      <c r="AF177" s="25"/>
      <c r="AG177" s="25"/>
    </row>
    <row r="178" spans="1:33" x14ac:dyDescent="0.2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E178" s="25"/>
      <c r="AF178" s="25"/>
      <c r="AG178" s="25"/>
    </row>
    <row r="179" spans="1:33" x14ac:dyDescent="0.2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E179" s="25"/>
      <c r="AF179" s="25"/>
      <c r="AG179" s="25"/>
    </row>
    <row r="180" spans="1:33" x14ac:dyDescent="0.2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E180" s="25"/>
      <c r="AF180" s="25"/>
      <c r="AG180" s="25"/>
    </row>
    <row r="181" spans="1:33" x14ac:dyDescent="0.2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</row>
    <row r="182" spans="1:33" x14ac:dyDescent="0.2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</row>
    <row r="183" spans="1:33" x14ac:dyDescent="0.2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</row>
    <row r="184" spans="1:33" x14ac:dyDescent="0.2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</row>
    <row r="185" spans="1:33" x14ac:dyDescent="0.2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</row>
    <row r="186" spans="1:33" x14ac:dyDescent="0.2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</row>
    <row r="187" spans="1:33" x14ac:dyDescent="0.2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4E6DB-D9F5-4253-B3F2-42444123907C}">
  <dimension ref="A1:AF21"/>
  <sheetViews>
    <sheetView workbookViewId="0">
      <selection activeCell="AB2" sqref="AB2:AF17"/>
    </sheetView>
  </sheetViews>
  <sheetFormatPr defaultRowHeight="12.75" x14ac:dyDescent="0.2"/>
  <sheetData>
    <row r="1" spans="1:32" x14ac:dyDescent="0.2">
      <c r="A1" s="107" t="s">
        <v>26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9"/>
    </row>
    <row r="2" spans="1:32" ht="15" x14ac:dyDescent="0.2">
      <c r="A2" s="110"/>
      <c r="B2" s="111"/>
      <c r="C2" s="111"/>
      <c r="D2" s="111"/>
      <c r="E2" s="112"/>
      <c r="F2" s="113"/>
      <c r="G2" s="111"/>
      <c r="H2" s="111"/>
      <c r="I2" s="111"/>
      <c r="J2" s="111"/>
      <c r="K2" s="111"/>
      <c r="L2" s="112"/>
      <c r="M2" s="114">
        <v>3930</v>
      </c>
      <c r="N2" s="115"/>
      <c r="O2" s="115"/>
      <c r="P2" s="115"/>
      <c r="Q2" s="115"/>
      <c r="R2" s="115"/>
      <c r="S2" s="115"/>
      <c r="T2" s="116"/>
      <c r="U2" s="114">
        <v>4100</v>
      </c>
      <c r="V2" s="115"/>
      <c r="W2" s="115"/>
      <c r="X2" s="115"/>
      <c r="Y2" s="115"/>
      <c r="Z2" s="115"/>
      <c r="AA2" s="116"/>
      <c r="AB2" s="114">
        <v>3580</v>
      </c>
      <c r="AC2" s="115"/>
      <c r="AD2" s="115"/>
      <c r="AE2" s="115"/>
      <c r="AF2" s="117"/>
    </row>
    <row r="3" spans="1:32" ht="15" x14ac:dyDescent="0.2">
      <c r="A3" s="106"/>
      <c r="B3" s="94"/>
      <c r="C3" s="94"/>
      <c r="D3" s="94"/>
      <c r="E3" s="95"/>
      <c r="F3" s="93"/>
      <c r="G3" s="94"/>
      <c r="H3" s="94"/>
      <c r="I3" s="94"/>
      <c r="J3" s="94"/>
      <c r="K3" s="94"/>
      <c r="L3" s="95"/>
      <c r="M3" s="96">
        <v>4215</v>
      </c>
      <c r="N3" s="91"/>
      <c r="O3" s="91"/>
      <c r="P3" s="91"/>
      <c r="Q3" s="91"/>
      <c r="R3" s="91"/>
      <c r="S3" s="91"/>
      <c r="T3" s="92"/>
      <c r="U3" s="96">
        <v>4450</v>
      </c>
      <c r="V3" s="91"/>
      <c r="W3" s="91"/>
      <c r="X3" s="91"/>
      <c r="Y3" s="91"/>
      <c r="Z3" s="91"/>
      <c r="AA3" s="92"/>
      <c r="AB3" s="96">
        <v>4265</v>
      </c>
      <c r="AC3" s="91"/>
      <c r="AD3" s="91"/>
      <c r="AE3" s="91"/>
      <c r="AF3" s="105"/>
    </row>
    <row r="4" spans="1:32" ht="15" x14ac:dyDescent="0.2">
      <c r="A4" s="106"/>
      <c r="B4" s="94"/>
      <c r="C4" s="94"/>
      <c r="D4" s="94"/>
      <c r="E4" s="95"/>
      <c r="F4" s="93"/>
      <c r="G4" s="94"/>
      <c r="H4" s="94"/>
      <c r="I4" s="94"/>
      <c r="J4" s="94"/>
      <c r="K4" s="94"/>
      <c r="L4" s="95"/>
      <c r="M4" s="93"/>
      <c r="N4" s="94"/>
      <c r="O4" s="94"/>
      <c r="P4" s="94"/>
      <c r="Q4" s="94"/>
      <c r="R4" s="94"/>
      <c r="S4" s="94"/>
      <c r="T4" s="95"/>
      <c r="U4" s="96">
        <v>4800</v>
      </c>
      <c r="V4" s="91"/>
      <c r="W4" s="91"/>
      <c r="X4" s="91"/>
      <c r="Y4" s="91"/>
      <c r="Z4" s="91"/>
      <c r="AA4" s="92"/>
      <c r="AB4" s="96">
        <v>4650</v>
      </c>
      <c r="AC4" s="91"/>
      <c r="AD4" s="91"/>
      <c r="AE4" s="91"/>
      <c r="AF4" s="105"/>
    </row>
    <row r="5" spans="1:32" ht="15" x14ac:dyDescent="0.2">
      <c r="A5" s="106"/>
      <c r="B5" s="94"/>
      <c r="C5" s="94"/>
      <c r="D5" s="94"/>
      <c r="E5" s="95"/>
      <c r="F5" s="93"/>
      <c r="G5" s="94"/>
      <c r="H5" s="94"/>
      <c r="I5" s="94"/>
      <c r="J5" s="94"/>
      <c r="K5" s="94"/>
      <c r="L5" s="95"/>
      <c r="M5" s="93"/>
      <c r="N5" s="94"/>
      <c r="O5" s="94"/>
      <c r="P5" s="94"/>
      <c r="Q5" s="94"/>
      <c r="R5" s="94"/>
      <c r="S5" s="94"/>
      <c r="T5" s="95"/>
      <c r="U5" s="93"/>
      <c r="V5" s="94"/>
      <c r="W5" s="94"/>
      <c r="X5" s="94"/>
      <c r="Y5" s="94"/>
      <c r="Z5" s="94"/>
      <c r="AA5" s="95"/>
      <c r="AB5" s="96">
        <v>5040</v>
      </c>
      <c r="AC5" s="91"/>
      <c r="AD5" s="91"/>
      <c r="AE5" s="91"/>
      <c r="AF5" s="105"/>
    </row>
    <row r="6" spans="1:32" ht="15" x14ac:dyDescent="0.2">
      <c r="A6" s="90">
        <v>2765</v>
      </c>
      <c r="B6" s="91"/>
      <c r="C6" s="91"/>
      <c r="D6" s="91"/>
      <c r="E6" s="92"/>
      <c r="F6" s="96">
        <v>2894</v>
      </c>
      <c r="G6" s="91"/>
      <c r="H6" s="91"/>
      <c r="I6" s="91"/>
      <c r="J6" s="91"/>
      <c r="K6" s="91"/>
      <c r="L6" s="92"/>
      <c r="M6" s="96">
        <v>4501</v>
      </c>
      <c r="N6" s="91"/>
      <c r="O6" s="91"/>
      <c r="P6" s="91"/>
      <c r="Q6" s="91"/>
      <c r="R6" s="91"/>
      <c r="S6" s="91"/>
      <c r="T6" s="92"/>
      <c r="U6" s="96">
        <v>5155</v>
      </c>
      <c r="V6" s="91"/>
      <c r="W6" s="91"/>
      <c r="X6" s="91"/>
      <c r="Y6" s="91"/>
      <c r="Z6" s="91"/>
      <c r="AA6" s="92"/>
      <c r="AB6" s="96">
        <v>5411</v>
      </c>
      <c r="AC6" s="91"/>
      <c r="AD6" s="91"/>
      <c r="AE6" s="91"/>
      <c r="AF6" s="105"/>
    </row>
    <row r="7" spans="1:32" ht="15" x14ac:dyDescent="0.2">
      <c r="A7" s="90">
        <v>2894</v>
      </c>
      <c r="B7" s="91"/>
      <c r="C7" s="91"/>
      <c r="D7" s="91"/>
      <c r="E7" s="92"/>
      <c r="F7" s="96">
        <v>3064</v>
      </c>
      <c r="G7" s="91"/>
      <c r="H7" s="91"/>
      <c r="I7" s="91"/>
      <c r="J7" s="91"/>
      <c r="K7" s="91"/>
      <c r="L7" s="92"/>
      <c r="M7" s="96">
        <v>4637</v>
      </c>
      <c r="N7" s="91"/>
      <c r="O7" s="91"/>
      <c r="P7" s="91"/>
      <c r="Q7" s="91"/>
      <c r="R7" s="91"/>
      <c r="S7" s="91"/>
      <c r="T7" s="92"/>
      <c r="U7" s="96">
        <v>5284</v>
      </c>
      <c r="V7" s="91"/>
      <c r="W7" s="91"/>
      <c r="X7" s="91"/>
      <c r="Y7" s="91"/>
      <c r="Z7" s="91"/>
      <c r="AA7" s="92"/>
      <c r="AB7" s="96">
        <v>5540</v>
      </c>
      <c r="AC7" s="91"/>
      <c r="AD7" s="91"/>
      <c r="AE7" s="91"/>
      <c r="AF7" s="105"/>
    </row>
    <row r="8" spans="1:32" ht="15" x14ac:dyDescent="0.2">
      <c r="A8" s="90">
        <v>3036</v>
      </c>
      <c r="B8" s="91"/>
      <c r="C8" s="91"/>
      <c r="D8" s="91"/>
      <c r="E8" s="92"/>
      <c r="F8" s="96">
        <v>3262</v>
      </c>
      <c r="G8" s="91"/>
      <c r="H8" s="91"/>
      <c r="I8" s="91"/>
      <c r="J8" s="91"/>
      <c r="K8" s="91"/>
      <c r="L8" s="92"/>
      <c r="M8" s="96">
        <v>4765</v>
      </c>
      <c r="N8" s="91"/>
      <c r="O8" s="91"/>
      <c r="P8" s="91"/>
      <c r="Q8" s="91"/>
      <c r="R8" s="91"/>
      <c r="S8" s="91"/>
      <c r="T8" s="92"/>
      <c r="U8" s="96">
        <v>5540</v>
      </c>
      <c r="V8" s="91"/>
      <c r="W8" s="91"/>
      <c r="X8" s="91"/>
      <c r="Y8" s="91"/>
      <c r="Z8" s="91"/>
      <c r="AA8" s="92"/>
      <c r="AB8" s="96">
        <v>5702</v>
      </c>
      <c r="AC8" s="91"/>
      <c r="AD8" s="91"/>
      <c r="AE8" s="91"/>
      <c r="AF8" s="105"/>
    </row>
    <row r="9" spans="1:32" ht="15" x14ac:dyDescent="0.2">
      <c r="A9" s="90">
        <v>3190</v>
      </c>
      <c r="B9" s="91"/>
      <c r="C9" s="91"/>
      <c r="D9" s="91"/>
      <c r="E9" s="92"/>
      <c r="F9" s="96">
        <v>3461</v>
      </c>
      <c r="G9" s="91"/>
      <c r="H9" s="91"/>
      <c r="I9" s="91"/>
      <c r="J9" s="91"/>
      <c r="K9" s="91"/>
      <c r="L9" s="92"/>
      <c r="M9" s="96">
        <v>4896</v>
      </c>
      <c r="N9" s="91"/>
      <c r="O9" s="91"/>
      <c r="P9" s="91"/>
      <c r="Q9" s="91"/>
      <c r="R9" s="91"/>
      <c r="S9" s="91"/>
      <c r="T9" s="92"/>
      <c r="U9" s="96">
        <v>5702</v>
      </c>
      <c r="V9" s="91"/>
      <c r="W9" s="91"/>
      <c r="X9" s="91"/>
      <c r="Y9" s="91"/>
      <c r="Z9" s="91"/>
      <c r="AA9" s="92"/>
      <c r="AB9" s="96">
        <v>6028</v>
      </c>
      <c r="AC9" s="91"/>
      <c r="AD9" s="91"/>
      <c r="AE9" s="91"/>
      <c r="AF9" s="105"/>
    </row>
    <row r="10" spans="1:32" ht="15" x14ac:dyDescent="0.2">
      <c r="A10" s="90">
        <v>3332</v>
      </c>
      <c r="B10" s="91"/>
      <c r="C10" s="91"/>
      <c r="D10" s="91"/>
      <c r="E10" s="92"/>
      <c r="F10" s="96">
        <v>3659</v>
      </c>
      <c r="G10" s="91"/>
      <c r="H10" s="91"/>
      <c r="I10" s="91"/>
      <c r="J10" s="91"/>
      <c r="K10" s="91"/>
      <c r="L10" s="92"/>
      <c r="M10" s="96">
        <v>5021</v>
      </c>
      <c r="N10" s="91"/>
      <c r="O10" s="91"/>
      <c r="P10" s="91"/>
      <c r="Q10" s="91"/>
      <c r="R10" s="91"/>
      <c r="S10" s="91"/>
      <c r="T10" s="92"/>
      <c r="U10" s="96">
        <v>5866</v>
      </c>
      <c r="V10" s="91"/>
      <c r="W10" s="91"/>
      <c r="X10" s="91"/>
      <c r="Y10" s="91"/>
      <c r="Z10" s="91"/>
      <c r="AA10" s="92"/>
      <c r="AB10" s="96">
        <v>6192</v>
      </c>
      <c r="AC10" s="91"/>
      <c r="AD10" s="91"/>
      <c r="AE10" s="91"/>
      <c r="AF10" s="105"/>
    </row>
    <row r="11" spans="1:32" ht="15" x14ac:dyDescent="0.2">
      <c r="A11" s="90">
        <v>3476</v>
      </c>
      <c r="B11" s="91"/>
      <c r="C11" s="91"/>
      <c r="D11" s="91"/>
      <c r="E11" s="92"/>
      <c r="F11" s="96">
        <v>3883</v>
      </c>
      <c r="G11" s="91"/>
      <c r="H11" s="91"/>
      <c r="I11" s="91"/>
      <c r="J11" s="91"/>
      <c r="K11" s="91"/>
      <c r="L11" s="92"/>
      <c r="M11" s="96">
        <v>5284</v>
      </c>
      <c r="N11" s="91"/>
      <c r="O11" s="91"/>
      <c r="P11" s="91"/>
      <c r="Q11" s="91"/>
      <c r="R11" s="91"/>
      <c r="S11" s="91"/>
      <c r="T11" s="92"/>
      <c r="U11" s="96">
        <v>6028</v>
      </c>
      <c r="V11" s="91"/>
      <c r="W11" s="91"/>
      <c r="X11" s="91"/>
      <c r="Y11" s="91"/>
      <c r="Z11" s="91"/>
      <c r="AA11" s="92"/>
      <c r="AB11" s="96">
        <v>6356</v>
      </c>
      <c r="AC11" s="91"/>
      <c r="AD11" s="91"/>
      <c r="AE11" s="91"/>
      <c r="AF11" s="105"/>
    </row>
    <row r="12" spans="1:32" ht="15" x14ac:dyDescent="0.2">
      <c r="A12" s="90">
        <v>3621</v>
      </c>
      <c r="B12" s="91"/>
      <c r="C12" s="91"/>
      <c r="D12" s="91"/>
      <c r="E12" s="92"/>
      <c r="F12" s="96">
        <v>4133</v>
      </c>
      <c r="G12" s="91"/>
      <c r="H12" s="91"/>
      <c r="I12" s="91"/>
      <c r="J12" s="91"/>
      <c r="K12" s="91"/>
      <c r="L12" s="92"/>
      <c r="M12" s="96">
        <v>5411</v>
      </c>
      <c r="N12" s="91"/>
      <c r="O12" s="91"/>
      <c r="P12" s="91"/>
      <c r="Q12" s="91"/>
      <c r="R12" s="91"/>
      <c r="S12" s="91"/>
      <c r="T12" s="92"/>
      <c r="U12" s="96">
        <v>6192</v>
      </c>
      <c r="V12" s="91"/>
      <c r="W12" s="91"/>
      <c r="X12" s="91"/>
      <c r="Y12" s="91"/>
      <c r="Z12" s="91"/>
      <c r="AA12" s="92"/>
      <c r="AB12" s="96">
        <v>6528</v>
      </c>
      <c r="AC12" s="91"/>
      <c r="AD12" s="91"/>
      <c r="AE12" s="91"/>
      <c r="AF12" s="105"/>
    </row>
    <row r="13" spans="1:32" ht="15" x14ac:dyDescent="0.2">
      <c r="A13" s="90">
        <v>3852</v>
      </c>
      <c r="B13" s="91"/>
      <c r="C13" s="91"/>
      <c r="D13" s="91"/>
      <c r="E13" s="92"/>
      <c r="F13" s="96">
        <v>4411</v>
      </c>
      <c r="G13" s="91"/>
      <c r="H13" s="91"/>
      <c r="I13" s="91"/>
      <c r="J13" s="91"/>
      <c r="K13" s="91"/>
      <c r="L13" s="92"/>
      <c r="M13" s="96">
        <v>5540</v>
      </c>
      <c r="N13" s="91"/>
      <c r="O13" s="91"/>
      <c r="P13" s="91"/>
      <c r="Q13" s="91"/>
      <c r="R13" s="91"/>
      <c r="S13" s="91"/>
      <c r="T13" s="92"/>
      <c r="U13" s="96">
        <v>6356</v>
      </c>
      <c r="V13" s="91"/>
      <c r="W13" s="91"/>
      <c r="X13" s="91"/>
      <c r="Y13" s="91"/>
      <c r="Z13" s="91"/>
      <c r="AA13" s="92"/>
      <c r="AB13" s="96">
        <v>6705</v>
      </c>
      <c r="AC13" s="91"/>
      <c r="AD13" s="91"/>
      <c r="AE13" s="91"/>
      <c r="AF13" s="105"/>
    </row>
    <row r="14" spans="1:32" ht="15" x14ac:dyDescent="0.2">
      <c r="A14" s="90">
        <v>4006</v>
      </c>
      <c r="B14" s="91"/>
      <c r="C14" s="91"/>
      <c r="D14" s="91"/>
      <c r="E14" s="92"/>
      <c r="F14" s="96">
        <v>4714</v>
      </c>
      <c r="G14" s="91"/>
      <c r="H14" s="91"/>
      <c r="I14" s="91"/>
      <c r="J14" s="91"/>
      <c r="K14" s="91"/>
      <c r="L14" s="92"/>
      <c r="M14" s="96">
        <v>5702</v>
      </c>
      <c r="N14" s="91"/>
      <c r="O14" s="91"/>
      <c r="P14" s="91"/>
      <c r="Q14" s="91"/>
      <c r="R14" s="91"/>
      <c r="S14" s="91"/>
      <c r="T14" s="92"/>
      <c r="U14" s="96">
        <v>6528</v>
      </c>
      <c r="V14" s="91"/>
      <c r="W14" s="91"/>
      <c r="X14" s="91"/>
      <c r="Y14" s="91"/>
      <c r="Z14" s="91"/>
      <c r="AA14" s="92"/>
      <c r="AB14" s="96">
        <v>6888</v>
      </c>
      <c r="AC14" s="91"/>
      <c r="AD14" s="91"/>
      <c r="AE14" s="91"/>
      <c r="AF14" s="105"/>
    </row>
    <row r="15" spans="1:32" ht="15" x14ac:dyDescent="0.2">
      <c r="A15" s="90">
        <v>4160</v>
      </c>
      <c r="B15" s="91"/>
      <c r="C15" s="91"/>
      <c r="D15" s="91"/>
      <c r="E15" s="92"/>
      <c r="F15" s="96">
        <v>5045</v>
      </c>
      <c r="G15" s="91"/>
      <c r="H15" s="91"/>
      <c r="I15" s="91"/>
      <c r="J15" s="91"/>
      <c r="K15" s="91"/>
      <c r="L15" s="92"/>
      <c r="M15" s="96">
        <v>5866</v>
      </c>
      <c r="N15" s="91"/>
      <c r="O15" s="91"/>
      <c r="P15" s="91"/>
      <c r="Q15" s="91"/>
      <c r="R15" s="91"/>
      <c r="S15" s="91"/>
      <c r="T15" s="92"/>
      <c r="U15" s="96">
        <v>6705</v>
      </c>
      <c r="V15" s="91"/>
      <c r="W15" s="91"/>
      <c r="X15" s="91"/>
      <c r="Y15" s="91"/>
      <c r="Z15" s="91"/>
      <c r="AA15" s="92"/>
      <c r="AB15" s="96">
        <v>7106</v>
      </c>
      <c r="AC15" s="91"/>
      <c r="AD15" s="91"/>
      <c r="AE15" s="91"/>
      <c r="AF15" s="105"/>
    </row>
    <row r="16" spans="1:32" ht="15" x14ac:dyDescent="0.2">
      <c r="A16" s="90">
        <v>4315</v>
      </c>
      <c r="B16" s="91"/>
      <c r="C16" s="91"/>
      <c r="D16" s="91"/>
      <c r="E16" s="92"/>
      <c r="F16" s="96">
        <v>5401</v>
      </c>
      <c r="G16" s="91"/>
      <c r="H16" s="91"/>
      <c r="I16" s="91"/>
      <c r="J16" s="91"/>
      <c r="K16" s="91"/>
      <c r="L16" s="92"/>
      <c r="M16" s="96">
        <v>6028</v>
      </c>
      <c r="N16" s="91"/>
      <c r="O16" s="91"/>
      <c r="P16" s="91"/>
      <c r="Q16" s="91"/>
      <c r="R16" s="91"/>
      <c r="S16" s="91"/>
      <c r="T16" s="92"/>
      <c r="U16" s="96">
        <v>6888</v>
      </c>
      <c r="V16" s="91"/>
      <c r="W16" s="91"/>
      <c r="X16" s="91"/>
      <c r="Y16" s="91"/>
      <c r="Z16" s="91"/>
      <c r="AA16" s="92"/>
      <c r="AB16" s="96">
        <v>7332</v>
      </c>
      <c r="AC16" s="91"/>
      <c r="AD16" s="91"/>
      <c r="AE16" s="91"/>
      <c r="AF16" s="105"/>
    </row>
    <row r="17" spans="1:32" ht="15" x14ac:dyDescent="0.2">
      <c r="A17" s="90">
        <v>4470</v>
      </c>
      <c r="B17" s="91"/>
      <c r="C17" s="91"/>
      <c r="D17" s="91"/>
      <c r="E17" s="92"/>
      <c r="F17" s="96">
        <v>5784</v>
      </c>
      <c r="G17" s="91"/>
      <c r="H17" s="91"/>
      <c r="I17" s="91"/>
      <c r="J17" s="91"/>
      <c r="K17" s="91"/>
      <c r="L17" s="92"/>
      <c r="M17" s="96">
        <v>6192</v>
      </c>
      <c r="N17" s="91"/>
      <c r="O17" s="91"/>
      <c r="P17" s="91"/>
      <c r="Q17" s="91"/>
      <c r="R17" s="91"/>
      <c r="S17" s="91"/>
      <c r="T17" s="92"/>
      <c r="U17" s="93"/>
      <c r="V17" s="94"/>
      <c r="W17" s="94"/>
      <c r="X17" s="94"/>
      <c r="Y17" s="94"/>
      <c r="Z17" s="94"/>
      <c r="AA17" s="95"/>
      <c r="AB17" s="96">
        <v>7563</v>
      </c>
      <c r="AC17" s="91"/>
      <c r="AD17" s="91"/>
      <c r="AE17" s="91"/>
      <c r="AF17" s="105"/>
    </row>
    <row r="18" spans="1:32" ht="15" x14ac:dyDescent="0.2">
      <c r="A18" s="90">
        <v>4624</v>
      </c>
      <c r="B18" s="91"/>
      <c r="C18" s="91"/>
      <c r="D18" s="91"/>
      <c r="E18" s="92"/>
      <c r="F18" s="93"/>
      <c r="G18" s="94"/>
      <c r="H18" s="94"/>
      <c r="I18" s="94"/>
      <c r="J18" s="94"/>
      <c r="K18" s="94"/>
      <c r="L18" s="95"/>
      <c r="M18" s="96">
        <v>6270</v>
      </c>
      <c r="N18" s="91"/>
      <c r="O18" s="91"/>
      <c r="P18" s="91"/>
      <c r="Q18" s="91"/>
      <c r="R18" s="91"/>
      <c r="S18" s="91"/>
      <c r="T18" s="92"/>
      <c r="U18" s="93"/>
      <c r="V18" s="94"/>
      <c r="W18" s="94"/>
      <c r="X18" s="94"/>
      <c r="Y18" s="94"/>
      <c r="Z18" s="94"/>
      <c r="AA18" s="95"/>
      <c r="AB18" s="93"/>
      <c r="AC18" s="94"/>
      <c r="AD18" s="94"/>
      <c r="AE18" s="94"/>
      <c r="AF18" s="97"/>
    </row>
    <row r="19" spans="1:32" ht="15" x14ac:dyDescent="0.2">
      <c r="A19" s="90">
        <v>4779</v>
      </c>
      <c r="B19" s="91"/>
      <c r="C19" s="91"/>
      <c r="D19" s="91"/>
      <c r="E19" s="92"/>
      <c r="F19" s="93"/>
      <c r="G19" s="94"/>
      <c r="H19" s="94"/>
      <c r="I19" s="94"/>
      <c r="J19" s="94"/>
      <c r="K19" s="94"/>
      <c r="L19" s="95"/>
      <c r="M19" s="93"/>
      <c r="N19" s="94"/>
      <c r="O19" s="94"/>
      <c r="P19" s="94"/>
      <c r="Q19" s="94"/>
      <c r="R19" s="94"/>
      <c r="S19" s="94"/>
      <c r="T19" s="95"/>
      <c r="U19" s="93"/>
      <c r="V19" s="94"/>
      <c r="W19" s="94"/>
      <c r="X19" s="94"/>
      <c r="Y19" s="94"/>
      <c r="Z19" s="94"/>
      <c r="AA19" s="95"/>
      <c r="AB19" s="93"/>
      <c r="AC19" s="94"/>
      <c r="AD19" s="94"/>
      <c r="AE19" s="94"/>
      <c r="AF19" s="97"/>
    </row>
    <row r="20" spans="1:32" ht="15" x14ac:dyDescent="0.2">
      <c r="A20" s="90">
        <v>4934</v>
      </c>
      <c r="B20" s="91"/>
      <c r="C20" s="91"/>
      <c r="D20" s="91"/>
      <c r="E20" s="92"/>
      <c r="F20" s="93"/>
      <c r="G20" s="94"/>
      <c r="H20" s="94"/>
      <c r="I20" s="94"/>
      <c r="J20" s="94"/>
      <c r="K20" s="94"/>
      <c r="L20" s="95"/>
      <c r="M20" s="93"/>
      <c r="N20" s="94"/>
      <c r="O20" s="94"/>
      <c r="P20" s="94"/>
      <c r="Q20" s="94"/>
      <c r="R20" s="94"/>
      <c r="S20" s="94"/>
      <c r="T20" s="95"/>
      <c r="U20" s="93"/>
      <c r="V20" s="94"/>
      <c r="W20" s="94"/>
      <c r="X20" s="94"/>
      <c r="Y20" s="94"/>
      <c r="Z20" s="94"/>
      <c r="AA20" s="95"/>
      <c r="AB20" s="93"/>
      <c r="AC20" s="94"/>
      <c r="AD20" s="94"/>
      <c r="AE20" s="94"/>
      <c r="AF20" s="97"/>
    </row>
    <row r="21" spans="1:32" ht="15" x14ac:dyDescent="0.2">
      <c r="A21" s="98">
        <v>5087</v>
      </c>
      <c r="B21" s="99"/>
      <c r="C21" s="99"/>
      <c r="D21" s="99"/>
      <c r="E21" s="100"/>
      <c r="F21" s="101"/>
      <c r="G21" s="102"/>
      <c r="H21" s="102"/>
      <c r="I21" s="102"/>
      <c r="J21" s="102"/>
      <c r="K21" s="102"/>
      <c r="L21" s="103"/>
      <c r="M21" s="101"/>
      <c r="N21" s="102"/>
      <c r="O21" s="102"/>
      <c r="P21" s="102"/>
      <c r="Q21" s="102"/>
      <c r="R21" s="102"/>
      <c r="S21" s="102"/>
      <c r="T21" s="103"/>
      <c r="U21" s="101"/>
      <c r="V21" s="102"/>
      <c r="W21" s="102"/>
      <c r="X21" s="102"/>
      <c r="Y21" s="102"/>
      <c r="Z21" s="102"/>
      <c r="AA21" s="103"/>
      <c r="AB21" s="101"/>
      <c r="AC21" s="102"/>
      <c r="AD21" s="102"/>
      <c r="AE21" s="102"/>
      <c r="AF21" s="104"/>
    </row>
  </sheetData>
  <mergeCells count="101">
    <mergeCell ref="A1:AF1"/>
    <mergeCell ref="A2:E2"/>
    <mergeCell ref="F2:L2"/>
    <mergeCell ref="M2:T2"/>
    <mergeCell ref="U2:AA2"/>
    <mergeCell ref="AB2:AF2"/>
    <mergeCell ref="A3:E3"/>
    <mergeCell ref="F3:L3"/>
    <mergeCell ref="M3:T3"/>
    <mergeCell ref="U3:AA3"/>
    <mergeCell ref="AB3:AF3"/>
    <mergeCell ref="A4:E4"/>
    <mergeCell ref="F4:L4"/>
    <mergeCell ref="M4:T4"/>
    <mergeCell ref="U4:AA4"/>
    <mergeCell ref="AB4:AF4"/>
    <mergeCell ref="A5:E5"/>
    <mergeCell ref="F5:L5"/>
    <mergeCell ref="M5:T5"/>
    <mergeCell ref="U5:AA5"/>
    <mergeCell ref="AB5:AF5"/>
    <mergeCell ref="A6:E6"/>
    <mergeCell ref="F6:L6"/>
    <mergeCell ref="M6:T6"/>
    <mergeCell ref="U6:AA6"/>
    <mergeCell ref="AB6:AF6"/>
    <mergeCell ref="A7:E7"/>
    <mergeCell ref="F7:L7"/>
    <mergeCell ref="M7:T7"/>
    <mergeCell ref="U7:AA7"/>
    <mergeCell ref="AB7:AF7"/>
    <mergeCell ref="A8:E8"/>
    <mergeCell ref="F8:L8"/>
    <mergeCell ref="M8:T8"/>
    <mergeCell ref="U8:AA8"/>
    <mergeCell ref="AB8:AF8"/>
    <mergeCell ref="A9:E9"/>
    <mergeCell ref="F9:L9"/>
    <mergeCell ref="M9:T9"/>
    <mergeCell ref="U9:AA9"/>
    <mergeCell ref="AB9:AF9"/>
    <mergeCell ref="A10:E10"/>
    <mergeCell ref="F10:L10"/>
    <mergeCell ref="M10:T10"/>
    <mergeCell ref="U10:AA10"/>
    <mergeCell ref="AB10:AF10"/>
    <mergeCell ref="A11:E11"/>
    <mergeCell ref="F11:L11"/>
    <mergeCell ref="M11:T11"/>
    <mergeCell ref="U11:AA11"/>
    <mergeCell ref="AB11:AF11"/>
    <mergeCell ref="A12:E12"/>
    <mergeCell ref="F12:L12"/>
    <mergeCell ref="M12:T12"/>
    <mergeCell ref="U12:AA12"/>
    <mergeCell ref="AB12:AF12"/>
    <mergeCell ref="A13:E13"/>
    <mergeCell ref="F13:L13"/>
    <mergeCell ref="M13:T13"/>
    <mergeCell ref="U13:AA13"/>
    <mergeCell ref="AB13:AF13"/>
    <mergeCell ref="A14:E14"/>
    <mergeCell ref="F14:L14"/>
    <mergeCell ref="M14:T14"/>
    <mergeCell ref="U14:AA14"/>
    <mergeCell ref="AB14:AF14"/>
    <mergeCell ref="A15:E15"/>
    <mergeCell ref="F15:L15"/>
    <mergeCell ref="M15:T15"/>
    <mergeCell ref="U15:AA15"/>
    <mergeCell ref="AB15:AF15"/>
    <mergeCell ref="A16:E16"/>
    <mergeCell ref="F16:L16"/>
    <mergeCell ref="M16:T16"/>
    <mergeCell ref="U16:AA16"/>
    <mergeCell ref="AB16:AF16"/>
    <mergeCell ref="A17:E17"/>
    <mergeCell ref="F17:L17"/>
    <mergeCell ref="M17:T17"/>
    <mergeCell ref="U17:AA17"/>
    <mergeCell ref="AB17:AF17"/>
    <mergeCell ref="A18:E18"/>
    <mergeCell ref="F18:L18"/>
    <mergeCell ref="M18:T18"/>
    <mergeCell ref="U18:AA18"/>
    <mergeCell ref="AB18:AF18"/>
    <mergeCell ref="A21:E21"/>
    <mergeCell ref="F21:L21"/>
    <mergeCell ref="M21:T21"/>
    <mergeCell ref="U21:AA21"/>
    <mergeCell ref="AB21:AF21"/>
    <mergeCell ref="A19:E19"/>
    <mergeCell ref="F19:L19"/>
    <mergeCell ref="M19:T19"/>
    <mergeCell ref="U19:AA19"/>
    <mergeCell ref="AB19:AF19"/>
    <mergeCell ref="A20:E20"/>
    <mergeCell ref="F20:L20"/>
    <mergeCell ref="M20:T20"/>
    <mergeCell ref="U20:AA20"/>
    <mergeCell ref="AB20:AF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06AF9-51D6-4FA5-B0ED-3644FD3817A7}">
  <dimension ref="A1:AA52"/>
  <sheetViews>
    <sheetView workbookViewId="0">
      <selection activeCell="G39" sqref="G39"/>
    </sheetView>
  </sheetViews>
  <sheetFormatPr defaultRowHeight="12.75" x14ac:dyDescent="0.2"/>
  <cols>
    <col min="1" max="1" width="23.83203125" style="66" customWidth="1"/>
    <col min="2" max="2" width="13.5" style="66" bestFit="1" customWidth="1"/>
    <col min="3" max="5" width="10.83203125" style="66" bestFit="1" customWidth="1"/>
    <col min="6" max="7" width="16.1640625" style="66" bestFit="1" customWidth="1"/>
    <col min="8" max="15" width="10.83203125" style="66" bestFit="1" customWidth="1"/>
    <col min="16" max="16" width="12" style="66" bestFit="1" customWidth="1"/>
    <col min="17" max="17" width="10.83203125" style="66" bestFit="1" customWidth="1"/>
    <col min="18" max="18" width="13.33203125" style="66" bestFit="1" customWidth="1"/>
    <col min="19" max="21" width="10.83203125" style="66" bestFit="1" customWidth="1"/>
    <col min="22" max="22" width="10.83203125" style="66" customWidth="1"/>
    <col min="23" max="24" width="11.5" style="66" customWidth="1"/>
    <col min="25" max="27" width="10.83203125" style="66" bestFit="1" customWidth="1"/>
    <col min="28" max="16384" width="9.33203125" style="66"/>
  </cols>
  <sheetData>
    <row r="1" spans="1:27" ht="38.25" x14ac:dyDescent="0.2">
      <c r="A1" s="69"/>
      <c r="B1" s="69">
        <v>1</v>
      </c>
      <c r="C1" s="69">
        <v>2</v>
      </c>
      <c r="D1" s="69">
        <v>3</v>
      </c>
      <c r="E1" s="69">
        <v>4</v>
      </c>
      <c r="F1" s="69">
        <v>5</v>
      </c>
      <c r="G1" s="69">
        <v>6</v>
      </c>
      <c r="H1" s="69">
        <v>7</v>
      </c>
      <c r="I1" s="69">
        <v>8</v>
      </c>
      <c r="J1" s="69">
        <v>9</v>
      </c>
      <c r="K1" s="69">
        <v>10</v>
      </c>
      <c r="L1" s="69">
        <v>11</v>
      </c>
      <c r="M1" s="69">
        <v>12</v>
      </c>
      <c r="N1" s="69">
        <v>13</v>
      </c>
      <c r="O1" s="69">
        <v>14</v>
      </c>
      <c r="P1" s="69">
        <v>15</v>
      </c>
      <c r="Q1" s="69">
        <v>16</v>
      </c>
      <c r="R1" s="69" t="s">
        <v>32</v>
      </c>
      <c r="S1" s="69" t="s">
        <v>33</v>
      </c>
      <c r="T1" s="69" t="s">
        <v>34</v>
      </c>
      <c r="U1" s="69" t="s">
        <v>35</v>
      </c>
      <c r="V1" s="69"/>
      <c r="W1" s="69" t="s">
        <v>49</v>
      </c>
      <c r="X1" s="69"/>
      <c r="Y1" s="69" t="s">
        <v>50</v>
      </c>
      <c r="Z1" s="69" t="s">
        <v>56</v>
      </c>
    </row>
    <row r="2" spans="1:27" ht="12.75" customHeight="1" x14ac:dyDescent="0.2">
      <c r="A2" s="69" t="s">
        <v>47</v>
      </c>
      <c r="B2" s="68">
        <v>3001</v>
      </c>
      <c r="C2" s="68">
        <v>3074</v>
      </c>
      <c r="D2" s="68">
        <v>3166</v>
      </c>
      <c r="E2" s="68">
        <v>3258</v>
      </c>
      <c r="F2" s="68">
        <v>3352</v>
      </c>
      <c r="G2" s="68">
        <v>3467</v>
      </c>
      <c r="H2" s="68">
        <v>3602</v>
      </c>
      <c r="I2" s="68">
        <v>3755</v>
      </c>
      <c r="J2" s="68">
        <v>3929</v>
      </c>
      <c r="K2" s="68">
        <v>4122</v>
      </c>
      <c r="L2" s="68">
        <v>4336</v>
      </c>
      <c r="M2" s="68">
        <v>4573</v>
      </c>
      <c r="N2" s="68"/>
      <c r="O2" s="68"/>
      <c r="P2" s="68"/>
      <c r="Q2" s="68"/>
      <c r="R2" s="68"/>
      <c r="S2" s="68"/>
      <c r="T2" s="68"/>
      <c r="U2" s="68"/>
      <c r="V2" s="68" t="s">
        <v>61</v>
      </c>
      <c r="W2" s="68">
        <v>1591.09</v>
      </c>
      <c r="X2" s="68"/>
      <c r="Y2" s="68"/>
      <c r="Z2" s="68"/>
      <c r="AA2" s="67"/>
    </row>
    <row r="3" spans="1:27" ht="12.75" customHeight="1" x14ac:dyDescent="0.2">
      <c r="A3" s="69" t="s">
        <v>25</v>
      </c>
      <c r="B3" s="68">
        <v>3019</v>
      </c>
      <c r="C3" s="68">
        <v>3162</v>
      </c>
      <c r="D3" s="68">
        <v>3326</v>
      </c>
      <c r="E3" s="68">
        <v>3491</v>
      </c>
      <c r="F3" s="68">
        <v>3653</v>
      </c>
      <c r="G3" s="68">
        <v>3836</v>
      </c>
      <c r="H3" s="68">
        <v>4037</v>
      </c>
      <c r="I3" s="68">
        <v>4257</v>
      </c>
      <c r="J3" s="68">
        <v>4497</v>
      </c>
      <c r="K3" s="68">
        <v>4755</v>
      </c>
      <c r="L3" s="68">
        <v>5032</v>
      </c>
      <c r="M3" s="68">
        <v>5329</v>
      </c>
      <c r="N3" s="68"/>
      <c r="O3" s="68"/>
      <c r="P3" s="68"/>
      <c r="Q3" s="68"/>
      <c r="R3" s="68"/>
      <c r="S3" s="68"/>
      <c r="T3" s="68"/>
      <c r="U3" s="68"/>
      <c r="V3" s="68" t="s">
        <v>62</v>
      </c>
      <c r="W3" s="68">
        <v>1591.09</v>
      </c>
      <c r="X3" s="68"/>
      <c r="Y3" s="68"/>
      <c r="Z3" s="68"/>
      <c r="AA3" s="67"/>
    </row>
    <row r="4" spans="1:27" ht="12.75" customHeight="1" x14ac:dyDescent="0.2">
      <c r="A4" s="69" t="s">
        <v>48</v>
      </c>
      <c r="B4" s="68">
        <v>3031</v>
      </c>
      <c r="C4" s="68">
        <v>3210</v>
      </c>
      <c r="D4" s="68">
        <v>3418</v>
      </c>
      <c r="E4" s="68">
        <v>3625</v>
      </c>
      <c r="F4" s="68">
        <v>3833</v>
      </c>
      <c r="G4" s="68">
        <v>4068</v>
      </c>
      <c r="H4" s="68">
        <v>4329</v>
      </c>
      <c r="I4" s="68">
        <v>4621</v>
      </c>
      <c r="J4" s="68">
        <v>4938</v>
      </c>
      <c r="K4" s="68">
        <v>5284</v>
      </c>
      <c r="L4" s="68">
        <v>5657</v>
      </c>
      <c r="M4" s="68">
        <v>6059</v>
      </c>
      <c r="N4" s="68"/>
      <c r="O4" s="68"/>
      <c r="P4" s="68"/>
      <c r="Q4" s="68"/>
      <c r="R4" s="68"/>
      <c r="S4" s="68"/>
      <c r="T4" s="68"/>
      <c r="U4" s="68"/>
      <c r="V4" s="68" t="s">
        <v>63</v>
      </c>
      <c r="W4" s="68">
        <v>1591.09</v>
      </c>
      <c r="X4" s="68"/>
      <c r="Y4" s="68"/>
      <c r="Z4" s="68"/>
      <c r="AA4" s="67"/>
    </row>
    <row r="5" spans="1:27" ht="12.75" customHeight="1" x14ac:dyDescent="0.2">
      <c r="A5" s="69" t="s">
        <v>36</v>
      </c>
      <c r="B5" s="68">
        <v>3890</v>
      </c>
      <c r="C5" s="68">
        <v>4035</v>
      </c>
      <c r="D5" s="68">
        <v>4164</v>
      </c>
      <c r="E5" s="68">
        <v>4425</v>
      </c>
      <c r="F5" s="68">
        <v>4715</v>
      </c>
      <c r="G5" s="68">
        <v>4980</v>
      </c>
      <c r="H5" s="68">
        <v>5244</v>
      </c>
      <c r="I5" s="68">
        <v>5509</v>
      </c>
      <c r="J5" s="68">
        <v>5774</v>
      </c>
      <c r="K5" s="68">
        <v>6037</v>
      </c>
      <c r="L5" s="68">
        <v>6301</v>
      </c>
      <c r="M5" s="68">
        <v>6568</v>
      </c>
      <c r="N5" s="68"/>
      <c r="O5" s="68"/>
      <c r="P5" s="68"/>
      <c r="Q5" s="68"/>
      <c r="R5" s="68">
        <v>3300</v>
      </c>
      <c r="S5" s="68">
        <v>3562</v>
      </c>
      <c r="T5" s="68"/>
      <c r="U5" s="68"/>
      <c r="V5" s="68" t="s">
        <v>64</v>
      </c>
      <c r="W5" s="68">
        <v>1591.09</v>
      </c>
      <c r="X5" s="68"/>
      <c r="Y5" s="68"/>
      <c r="Z5" s="68"/>
      <c r="AA5" s="67"/>
    </row>
    <row r="6" spans="1:27" ht="12.75" customHeight="1" x14ac:dyDescent="0.2">
      <c r="A6" s="69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7"/>
    </row>
    <row r="7" spans="1:27" ht="12.75" customHeight="1" x14ac:dyDescent="0.2">
      <c r="A7" s="69" t="s">
        <v>27</v>
      </c>
      <c r="B7" s="68">
        <v>2896</v>
      </c>
      <c r="C7" s="68">
        <v>3031</v>
      </c>
      <c r="D7" s="68">
        <v>3181</v>
      </c>
      <c r="E7" s="68">
        <v>3341</v>
      </c>
      <c r="F7" s="68">
        <v>3491</v>
      </c>
      <c r="G7" s="68">
        <v>3641</v>
      </c>
      <c r="H7" s="68">
        <v>3793</v>
      </c>
      <c r="I7" s="68">
        <v>4035</v>
      </c>
      <c r="J7" s="68">
        <v>4196</v>
      </c>
      <c r="K7" s="68">
        <v>4358</v>
      </c>
      <c r="L7" s="68">
        <v>4520</v>
      </c>
      <c r="M7" s="68">
        <v>4682</v>
      </c>
      <c r="N7" s="68">
        <v>4844</v>
      </c>
      <c r="O7" s="68">
        <v>5006</v>
      </c>
      <c r="P7" s="68">
        <v>5169</v>
      </c>
      <c r="Q7" s="68">
        <v>5329</v>
      </c>
      <c r="R7" s="68"/>
      <c r="S7" s="68"/>
      <c r="T7" s="68"/>
      <c r="U7" s="68"/>
      <c r="V7" s="68" t="s">
        <v>65</v>
      </c>
      <c r="W7" s="68">
        <v>1591.09</v>
      </c>
      <c r="X7" s="68" t="s">
        <v>27</v>
      </c>
      <c r="Y7" s="68">
        <v>2400</v>
      </c>
      <c r="Z7" s="68"/>
      <c r="AA7" s="67"/>
    </row>
    <row r="8" spans="1:27" ht="12.75" customHeight="1" x14ac:dyDescent="0.2">
      <c r="A8" s="69" t="s">
        <v>28</v>
      </c>
      <c r="B8" s="68">
        <v>3031</v>
      </c>
      <c r="C8" s="68">
        <v>3210</v>
      </c>
      <c r="D8" s="68">
        <v>3417</v>
      </c>
      <c r="E8" s="68">
        <v>3626</v>
      </c>
      <c r="F8" s="68">
        <v>3833</v>
      </c>
      <c r="G8" s="68">
        <v>4068</v>
      </c>
      <c r="H8" s="68">
        <v>4329</v>
      </c>
      <c r="I8" s="68">
        <v>4621</v>
      </c>
      <c r="J8" s="68">
        <v>4938</v>
      </c>
      <c r="K8" s="68">
        <v>5284</v>
      </c>
      <c r="L8" s="68">
        <v>5657</v>
      </c>
      <c r="M8" s="68">
        <v>6059</v>
      </c>
      <c r="N8" s="68"/>
      <c r="O8" s="68"/>
      <c r="P8" s="68"/>
      <c r="Q8" s="68"/>
      <c r="R8" s="68"/>
      <c r="S8" s="68"/>
      <c r="T8" s="68"/>
      <c r="U8" s="68"/>
      <c r="V8" s="68" t="s">
        <v>66</v>
      </c>
      <c r="W8" s="68">
        <v>1591.09</v>
      </c>
      <c r="X8" s="68" t="s">
        <v>28</v>
      </c>
      <c r="Y8" s="68">
        <v>2400</v>
      </c>
      <c r="Z8" s="68"/>
      <c r="AA8" s="67"/>
    </row>
    <row r="9" spans="1:27" ht="12.75" customHeight="1" x14ac:dyDescent="0.2">
      <c r="A9" s="69" t="s">
        <v>29</v>
      </c>
      <c r="B9" s="68">
        <v>4715</v>
      </c>
      <c r="C9" s="68">
        <v>4857</v>
      </c>
      <c r="D9" s="68">
        <v>4991</v>
      </c>
      <c r="E9" s="68">
        <v>5128</v>
      </c>
      <c r="F9" s="68">
        <v>5260</v>
      </c>
      <c r="G9" s="68">
        <v>5535</v>
      </c>
      <c r="H9" s="68">
        <v>5668</v>
      </c>
      <c r="I9" s="68">
        <v>5803</v>
      </c>
      <c r="J9" s="68">
        <v>5973</v>
      </c>
      <c r="K9" s="68">
        <v>6144</v>
      </c>
      <c r="L9" s="68">
        <v>6314</v>
      </c>
      <c r="M9" s="68">
        <v>6486</v>
      </c>
      <c r="N9" s="68">
        <v>6568</v>
      </c>
      <c r="O9" s="68"/>
      <c r="P9" s="68"/>
      <c r="Q9" s="68"/>
      <c r="R9" s="68">
        <v>4417</v>
      </c>
      <c r="S9" s="68">
        <v>4415</v>
      </c>
      <c r="T9" s="68"/>
      <c r="U9" s="68"/>
      <c r="V9" s="68" t="s">
        <v>67</v>
      </c>
      <c r="W9" s="68">
        <v>263.94</v>
      </c>
      <c r="X9" s="68" t="s">
        <v>29</v>
      </c>
      <c r="Y9" s="68">
        <v>1200</v>
      </c>
      <c r="Z9" s="68"/>
      <c r="AA9" s="67"/>
    </row>
    <row r="10" spans="1:27" ht="12.75" customHeight="1" x14ac:dyDescent="0.2">
      <c r="A10" s="69" t="s">
        <v>30</v>
      </c>
      <c r="B10" s="68">
        <v>5399</v>
      </c>
      <c r="C10" s="68">
        <v>5535</v>
      </c>
      <c r="D10" s="68">
        <v>5803</v>
      </c>
      <c r="E10" s="68">
        <v>5973</v>
      </c>
      <c r="F10" s="68">
        <v>6144</v>
      </c>
      <c r="G10" s="68">
        <v>6314</v>
      </c>
      <c r="H10" s="68">
        <v>6486</v>
      </c>
      <c r="I10" s="68">
        <v>6658</v>
      </c>
      <c r="J10" s="68">
        <v>6838</v>
      </c>
      <c r="K10" s="68">
        <v>7024</v>
      </c>
      <c r="L10" s="68">
        <v>7215</v>
      </c>
      <c r="M10" s="68"/>
      <c r="N10" s="68"/>
      <c r="O10" s="68"/>
      <c r="P10" s="68"/>
      <c r="Q10" s="68"/>
      <c r="R10" s="68">
        <v>4295</v>
      </c>
      <c r="S10" s="68">
        <v>4661</v>
      </c>
      <c r="T10" s="68">
        <v>5028</v>
      </c>
      <c r="U10" s="68"/>
      <c r="V10" s="68"/>
      <c r="W10" s="68"/>
      <c r="X10" s="68"/>
      <c r="Y10" s="68"/>
      <c r="Z10" s="68"/>
      <c r="AA10" s="67"/>
    </row>
    <row r="11" spans="1:27" ht="12.75" customHeight="1" x14ac:dyDescent="0.2">
      <c r="A11" s="69" t="s">
        <v>31</v>
      </c>
      <c r="B11" s="68">
        <v>5668</v>
      </c>
      <c r="C11" s="68">
        <v>5803</v>
      </c>
      <c r="D11" s="68">
        <v>5973</v>
      </c>
      <c r="E11" s="68">
        <v>6314</v>
      </c>
      <c r="F11" s="68">
        <v>6486</v>
      </c>
      <c r="G11" s="68">
        <v>6658</v>
      </c>
      <c r="H11" s="68">
        <v>6838</v>
      </c>
      <c r="I11" s="68">
        <v>7024</v>
      </c>
      <c r="J11" s="68">
        <v>7215</v>
      </c>
      <c r="K11" s="68">
        <v>7443</v>
      </c>
      <c r="L11" s="68">
        <v>7680</v>
      </c>
      <c r="M11" s="68">
        <v>7922</v>
      </c>
      <c r="N11" s="68"/>
      <c r="O11" s="68"/>
      <c r="P11" s="68"/>
      <c r="Q11" s="68"/>
      <c r="R11" s="68">
        <v>3750</v>
      </c>
      <c r="S11" s="68">
        <v>4468</v>
      </c>
      <c r="T11" s="68">
        <v>4871</v>
      </c>
      <c r="U11" s="68">
        <v>5279</v>
      </c>
      <c r="V11" s="68"/>
      <c r="W11" s="68"/>
      <c r="X11" s="68"/>
      <c r="Y11" s="68"/>
      <c r="Z11" s="68"/>
      <c r="AA11" s="67"/>
    </row>
    <row r="12" spans="1:27" ht="12.75" customHeight="1" x14ac:dyDescent="0.2">
      <c r="A12" s="69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7"/>
    </row>
    <row r="13" spans="1:27" ht="12.75" customHeight="1" x14ac:dyDescent="0.2">
      <c r="A13" s="69" t="s">
        <v>37</v>
      </c>
      <c r="B13" s="68">
        <v>2755</v>
      </c>
      <c r="C13" s="68">
        <v>3031</v>
      </c>
      <c r="D13" s="68">
        <v>3177</v>
      </c>
      <c r="E13" s="68">
        <v>3339</v>
      </c>
      <c r="F13" s="68">
        <v>3481</v>
      </c>
      <c r="G13" s="68">
        <v>3622</v>
      </c>
      <c r="H13" s="68">
        <v>3757</v>
      </c>
      <c r="I13" s="68">
        <v>3890</v>
      </c>
      <c r="J13" s="68">
        <v>4035</v>
      </c>
      <c r="K13" s="68">
        <v>4164</v>
      </c>
      <c r="L13" s="68">
        <v>4296</v>
      </c>
      <c r="M13" s="68">
        <v>4425</v>
      </c>
      <c r="N13" s="68">
        <v>4573</v>
      </c>
      <c r="O13" s="68"/>
      <c r="P13" s="68"/>
      <c r="Q13" s="68"/>
      <c r="R13" s="68"/>
      <c r="S13" s="68"/>
      <c r="T13" s="68"/>
      <c r="U13" s="68"/>
      <c r="V13" s="68" t="s">
        <v>68</v>
      </c>
      <c r="W13" s="68">
        <v>1591.09</v>
      </c>
      <c r="X13" s="68" t="s">
        <v>37</v>
      </c>
      <c r="Y13" s="68">
        <v>1600</v>
      </c>
      <c r="Z13" s="68"/>
      <c r="AA13" s="67"/>
    </row>
    <row r="14" spans="1:27" ht="12.75" customHeight="1" x14ac:dyDescent="0.2">
      <c r="A14" s="69" t="s">
        <v>38</v>
      </c>
      <c r="B14" s="68">
        <v>2896</v>
      </c>
      <c r="C14" s="68">
        <v>3031</v>
      </c>
      <c r="D14" s="68">
        <v>3181</v>
      </c>
      <c r="E14" s="68">
        <v>3341</v>
      </c>
      <c r="F14" s="68">
        <v>3491</v>
      </c>
      <c r="G14" s="68">
        <v>3641</v>
      </c>
      <c r="H14" s="68">
        <v>3793</v>
      </c>
      <c r="I14" s="68">
        <v>4035</v>
      </c>
      <c r="J14" s="68">
        <v>4196</v>
      </c>
      <c r="K14" s="68">
        <v>4358</v>
      </c>
      <c r="L14" s="68">
        <v>4520</v>
      </c>
      <c r="M14" s="68">
        <v>4682</v>
      </c>
      <c r="N14" s="68">
        <v>4844</v>
      </c>
      <c r="O14" s="68">
        <v>5006</v>
      </c>
      <c r="P14" s="68">
        <v>5169</v>
      </c>
      <c r="Q14" s="68">
        <v>5329</v>
      </c>
      <c r="R14" s="68"/>
      <c r="S14" s="68"/>
      <c r="T14" s="68"/>
      <c r="U14" s="68"/>
      <c r="V14" s="68" t="s">
        <v>69</v>
      </c>
      <c r="W14" s="68">
        <v>1591.09</v>
      </c>
      <c r="X14" s="68" t="s">
        <v>38</v>
      </c>
      <c r="Y14" s="68">
        <v>1600</v>
      </c>
      <c r="Z14" s="68"/>
      <c r="AA14" s="67"/>
    </row>
    <row r="15" spans="1:27" ht="12.75" customHeight="1" x14ac:dyDescent="0.2">
      <c r="A15" s="69" t="s">
        <v>39</v>
      </c>
      <c r="B15" s="68">
        <v>3031</v>
      </c>
      <c r="C15" s="68">
        <v>3210</v>
      </c>
      <c r="D15" s="68">
        <v>3417</v>
      </c>
      <c r="E15" s="68">
        <v>3626</v>
      </c>
      <c r="F15" s="68">
        <v>3833</v>
      </c>
      <c r="G15" s="68">
        <v>4068</v>
      </c>
      <c r="H15" s="68">
        <v>4329</v>
      </c>
      <c r="I15" s="68">
        <v>4621</v>
      </c>
      <c r="J15" s="68">
        <v>4938</v>
      </c>
      <c r="K15" s="68">
        <v>5284</v>
      </c>
      <c r="L15" s="68">
        <v>5657</v>
      </c>
      <c r="M15" s="68">
        <v>6059</v>
      </c>
      <c r="N15" s="68"/>
      <c r="O15" s="68"/>
      <c r="P15" s="68"/>
      <c r="Q15" s="68"/>
      <c r="R15" s="68"/>
      <c r="S15" s="68"/>
      <c r="T15" s="68"/>
      <c r="U15" s="68"/>
      <c r="V15" s="68" t="s">
        <v>70</v>
      </c>
      <c r="W15" s="68">
        <v>1591.09</v>
      </c>
      <c r="X15" s="68" t="s">
        <v>39</v>
      </c>
      <c r="Y15" s="68">
        <v>800</v>
      </c>
      <c r="Z15" s="68"/>
      <c r="AA15" s="67"/>
    </row>
    <row r="16" spans="1:27" ht="12.75" customHeight="1" x14ac:dyDescent="0.2">
      <c r="A16" s="69" t="s">
        <v>40</v>
      </c>
      <c r="B16" s="68">
        <v>4715</v>
      </c>
      <c r="C16" s="68">
        <v>4857</v>
      </c>
      <c r="D16" s="68">
        <v>4991</v>
      </c>
      <c r="E16" s="68">
        <v>5128</v>
      </c>
      <c r="F16" s="68">
        <v>5260</v>
      </c>
      <c r="G16" s="68">
        <v>5535</v>
      </c>
      <c r="H16" s="68">
        <v>5668</v>
      </c>
      <c r="I16" s="68">
        <v>5803</v>
      </c>
      <c r="J16" s="68">
        <v>5973</v>
      </c>
      <c r="K16" s="68">
        <v>6144</v>
      </c>
      <c r="L16" s="68">
        <v>6314</v>
      </c>
      <c r="M16" s="68">
        <v>6486</v>
      </c>
      <c r="N16" s="68">
        <v>6568</v>
      </c>
      <c r="O16" s="68"/>
      <c r="P16" s="68"/>
      <c r="Q16" s="68"/>
      <c r="R16" s="68">
        <v>3457</v>
      </c>
      <c r="S16" s="68">
        <v>3876</v>
      </c>
      <c r="T16" s="68">
        <v>4295</v>
      </c>
      <c r="U16" s="68"/>
      <c r="V16" s="68"/>
      <c r="W16" s="68"/>
      <c r="X16" s="68"/>
      <c r="Y16" s="68"/>
      <c r="Z16" s="68"/>
      <c r="AA16" s="67"/>
    </row>
    <row r="17" spans="1:27" ht="12.75" customHeight="1" x14ac:dyDescent="0.2">
      <c r="A17" s="69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7"/>
    </row>
    <row r="18" spans="1:27" ht="12.75" customHeight="1" x14ac:dyDescent="0.2">
      <c r="A18" s="80">
        <v>1</v>
      </c>
      <c r="B18" s="68">
        <v>1867</v>
      </c>
      <c r="C18" s="68">
        <v>1941</v>
      </c>
      <c r="D18" s="68">
        <v>2013</v>
      </c>
      <c r="E18" s="68">
        <v>2047</v>
      </c>
      <c r="F18" s="68">
        <v>2086</v>
      </c>
      <c r="G18" s="68">
        <v>2124</v>
      </c>
      <c r="H18" s="68">
        <v>2175</v>
      </c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>
        <v>1475</v>
      </c>
      <c r="AA18" s="67"/>
    </row>
    <row r="19" spans="1:27" ht="12.75" customHeight="1" x14ac:dyDescent="0.2">
      <c r="A19" s="80">
        <v>2</v>
      </c>
      <c r="B19" s="68">
        <v>1907</v>
      </c>
      <c r="C19" s="68">
        <v>1979</v>
      </c>
      <c r="D19" s="68">
        <v>2047</v>
      </c>
      <c r="E19" s="68">
        <v>2124</v>
      </c>
      <c r="F19" s="68">
        <v>2175</v>
      </c>
      <c r="G19" s="68">
        <v>2234</v>
      </c>
      <c r="H19" s="68">
        <v>2306</v>
      </c>
      <c r="I19" s="68">
        <v>2373</v>
      </c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>
        <v>1475</v>
      </c>
      <c r="AA19" s="67"/>
    </row>
    <row r="20" spans="1:27" ht="12.75" customHeight="1" x14ac:dyDescent="0.2">
      <c r="A20" s="80">
        <v>3</v>
      </c>
      <c r="B20" s="68">
        <v>1907</v>
      </c>
      <c r="C20" s="68">
        <v>2047</v>
      </c>
      <c r="D20" s="68">
        <v>2124</v>
      </c>
      <c r="E20" s="68">
        <v>2234</v>
      </c>
      <c r="F20" s="68">
        <v>2306</v>
      </c>
      <c r="G20" s="68">
        <v>2373</v>
      </c>
      <c r="H20" s="68">
        <v>2439</v>
      </c>
      <c r="I20" s="68">
        <v>2504</v>
      </c>
      <c r="J20" s="68">
        <v>2568</v>
      </c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>
        <v>1475</v>
      </c>
      <c r="AA20" s="67"/>
    </row>
    <row r="21" spans="1:27" ht="12.75" customHeight="1" x14ac:dyDescent="0.2">
      <c r="A21" s="80">
        <v>4</v>
      </c>
      <c r="B21" s="68">
        <v>1942</v>
      </c>
      <c r="C21" s="68">
        <v>2047</v>
      </c>
      <c r="D21" s="68">
        <v>2124</v>
      </c>
      <c r="E21" s="68">
        <v>2234</v>
      </c>
      <c r="F21" s="68">
        <v>2306</v>
      </c>
      <c r="G21" s="68">
        <v>2373</v>
      </c>
      <c r="H21" s="68">
        <v>2439</v>
      </c>
      <c r="I21" s="68">
        <v>2504</v>
      </c>
      <c r="J21" s="68">
        <v>2568</v>
      </c>
      <c r="K21" s="68">
        <v>2630</v>
      </c>
      <c r="L21" s="68">
        <v>2692</v>
      </c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>
        <v>1475</v>
      </c>
      <c r="AA21" s="67"/>
    </row>
    <row r="22" spans="1:27" ht="12.75" customHeight="1" x14ac:dyDescent="0.2">
      <c r="A22" s="80">
        <v>5</v>
      </c>
      <c r="B22" s="68">
        <v>1979</v>
      </c>
      <c r="C22" s="68">
        <v>2047</v>
      </c>
      <c r="D22" s="68">
        <v>2124</v>
      </c>
      <c r="E22" s="68">
        <v>2234</v>
      </c>
      <c r="F22" s="68">
        <v>2373</v>
      </c>
      <c r="G22" s="68">
        <v>2439</v>
      </c>
      <c r="H22" s="68">
        <v>2504</v>
      </c>
      <c r="I22" s="68">
        <v>2568</v>
      </c>
      <c r="J22" s="68">
        <v>2630</v>
      </c>
      <c r="K22" s="68">
        <v>2692</v>
      </c>
      <c r="L22" s="68">
        <v>2755</v>
      </c>
      <c r="M22" s="68">
        <v>2827</v>
      </c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>
        <v>1475</v>
      </c>
      <c r="AA22" s="67"/>
    </row>
    <row r="23" spans="1:27" ht="12.75" customHeight="1" x14ac:dyDescent="0.2">
      <c r="A23" s="80">
        <v>6</v>
      </c>
      <c r="B23" s="68">
        <v>2047</v>
      </c>
      <c r="C23" s="68">
        <v>2124</v>
      </c>
      <c r="D23" s="68">
        <v>2373</v>
      </c>
      <c r="E23" s="68">
        <v>2504</v>
      </c>
      <c r="F23" s="68">
        <v>2568</v>
      </c>
      <c r="G23" s="68">
        <v>3630</v>
      </c>
      <c r="H23" s="68">
        <v>2692</v>
      </c>
      <c r="I23" s="68">
        <v>2755</v>
      </c>
      <c r="J23" s="68">
        <v>2827</v>
      </c>
      <c r="K23" s="68">
        <v>2896</v>
      </c>
      <c r="L23" s="68">
        <v>2961</v>
      </c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>
        <v>1475</v>
      </c>
      <c r="AA23" s="67"/>
    </row>
    <row r="24" spans="1:27" ht="12.75" customHeight="1" x14ac:dyDescent="0.2">
      <c r="A24" s="80">
        <v>7</v>
      </c>
      <c r="B24" s="68">
        <v>2175</v>
      </c>
      <c r="C24" s="68">
        <v>2234</v>
      </c>
      <c r="D24" s="68">
        <v>2373</v>
      </c>
      <c r="E24" s="68">
        <v>2630</v>
      </c>
      <c r="F24" s="68">
        <v>2755</v>
      </c>
      <c r="G24" s="68">
        <v>2827</v>
      </c>
      <c r="H24" s="68">
        <v>2896</v>
      </c>
      <c r="I24" s="68">
        <v>2961</v>
      </c>
      <c r="J24" s="68">
        <v>3031</v>
      </c>
      <c r="K24" s="68">
        <v>3104</v>
      </c>
      <c r="L24" s="68">
        <v>3177</v>
      </c>
      <c r="M24" s="68">
        <v>3262</v>
      </c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>
        <v>1475</v>
      </c>
      <c r="AA24" s="67"/>
    </row>
    <row r="25" spans="1:27" ht="12.75" customHeight="1" x14ac:dyDescent="0.2">
      <c r="A25" s="80">
        <v>8</v>
      </c>
      <c r="B25" s="68">
        <v>2439</v>
      </c>
      <c r="C25" s="68">
        <v>2504</v>
      </c>
      <c r="D25" s="68">
        <v>2630</v>
      </c>
      <c r="E25" s="68">
        <v>2896</v>
      </c>
      <c r="F25" s="68">
        <v>3031</v>
      </c>
      <c r="G25" s="68">
        <v>3177</v>
      </c>
      <c r="H25" s="68">
        <v>3262</v>
      </c>
      <c r="I25" s="68">
        <v>3339</v>
      </c>
      <c r="J25" s="68">
        <v>3407</v>
      </c>
      <c r="K25" s="68">
        <v>3481</v>
      </c>
      <c r="L25" s="68">
        <v>3554</v>
      </c>
      <c r="M25" s="68">
        <v>3622</v>
      </c>
      <c r="N25" s="68">
        <v>3686</v>
      </c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>
        <v>1475</v>
      </c>
      <c r="AA25" s="67"/>
    </row>
    <row r="26" spans="1:27" ht="12.75" customHeight="1" x14ac:dyDescent="0.2">
      <c r="A26" s="80">
        <v>9</v>
      </c>
      <c r="B26" s="68">
        <v>2755</v>
      </c>
      <c r="C26" s="68">
        <v>2896</v>
      </c>
      <c r="D26" s="68">
        <v>3177</v>
      </c>
      <c r="E26" s="68">
        <v>3339</v>
      </c>
      <c r="F26" s="68">
        <v>3481</v>
      </c>
      <c r="G26" s="68">
        <v>3622</v>
      </c>
      <c r="H26" s="68">
        <v>3757</v>
      </c>
      <c r="I26" s="68">
        <v>3890</v>
      </c>
      <c r="J26" s="68">
        <v>4035</v>
      </c>
      <c r="K26" s="68">
        <v>4164</v>
      </c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 t="s">
        <v>71</v>
      </c>
      <c r="W26" s="68">
        <v>263.94</v>
      </c>
      <c r="X26" s="68"/>
      <c r="Y26" s="68"/>
      <c r="Z26" s="67">
        <v>275</v>
      </c>
    </row>
    <row r="27" spans="1:27" ht="12.75" customHeight="1" x14ac:dyDescent="0.2">
      <c r="A27" s="80">
        <v>10</v>
      </c>
      <c r="B27" s="68">
        <v>2755</v>
      </c>
      <c r="C27" s="68">
        <v>3031</v>
      </c>
      <c r="D27" s="68">
        <v>3177</v>
      </c>
      <c r="E27" s="68">
        <v>3339</v>
      </c>
      <c r="F27" s="68">
        <v>3481</v>
      </c>
      <c r="G27" s="68">
        <v>3622</v>
      </c>
      <c r="H27" s="68">
        <v>3757</v>
      </c>
      <c r="I27" s="68">
        <v>3890</v>
      </c>
      <c r="J27" s="68">
        <v>4035</v>
      </c>
      <c r="K27" s="68">
        <v>4164</v>
      </c>
      <c r="L27" s="68">
        <v>4296</v>
      </c>
      <c r="M27" s="68">
        <v>4425</v>
      </c>
      <c r="N27" s="68">
        <v>4573</v>
      </c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7">
        <v>275</v>
      </c>
    </row>
    <row r="28" spans="1:27" ht="12.75" customHeight="1" x14ac:dyDescent="0.2">
      <c r="A28" s="80">
        <v>11</v>
      </c>
      <c r="B28" s="68">
        <v>2896</v>
      </c>
      <c r="C28" s="68">
        <v>3031</v>
      </c>
      <c r="D28" s="68">
        <v>3181</v>
      </c>
      <c r="E28" s="68">
        <v>3341</v>
      </c>
      <c r="F28" s="68">
        <v>3491</v>
      </c>
      <c r="G28" s="68">
        <v>3641</v>
      </c>
      <c r="H28" s="68">
        <v>3793</v>
      </c>
      <c r="I28" s="68">
        <v>4035</v>
      </c>
      <c r="J28" s="68">
        <v>4196</v>
      </c>
      <c r="K28" s="68">
        <v>4358</v>
      </c>
      <c r="L28" s="68">
        <v>4520</v>
      </c>
      <c r="M28" s="68">
        <v>4682</v>
      </c>
      <c r="N28" s="68">
        <v>4844</v>
      </c>
      <c r="O28" s="68">
        <v>5006</v>
      </c>
      <c r="P28" s="68">
        <v>5169</v>
      </c>
      <c r="Q28" s="68">
        <v>5329</v>
      </c>
      <c r="R28" s="68"/>
      <c r="S28" s="68"/>
      <c r="T28" s="68"/>
      <c r="U28" s="68"/>
      <c r="V28" s="68"/>
      <c r="W28" s="68"/>
      <c r="X28" s="68"/>
      <c r="Y28" s="68"/>
      <c r="Z28" s="67">
        <v>275</v>
      </c>
    </row>
    <row r="29" spans="1:27" ht="12.75" customHeight="1" x14ac:dyDescent="0.2">
      <c r="A29" s="80">
        <v>12</v>
      </c>
      <c r="B29" s="68">
        <v>3031</v>
      </c>
      <c r="C29" s="68">
        <v>3210</v>
      </c>
      <c r="D29" s="68">
        <v>3417</v>
      </c>
      <c r="E29" s="68">
        <v>3626</v>
      </c>
      <c r="F29" s="68">
        <v>3833</v>
      </c>
      <c r="G29" s="68">
        <v>4068</v>
      </c>
      <c r="H29" s="68">
        <v>4329</v>
      </c>
      <c r="I29" s="68">
        <v>4621</v>
      </c>
      <c r="J29" s="68">
        <v>4938</v>
      </c>
      <c r="K29" s="68">
        <v>5284</v>
      </c>
      <c r="L29" s="68">
        <v>5657</v>
      </c>
      <c r="M29" s="68">
        <v>6059</v>
      </c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7">
        <v>275</v>
      </c>
    </row>
    <row r="30" spans="1:27" ht="12.75" customHeight="1" x14ac:dyDescent="0.2">
      <c r="A30" s="80">
        <v>13</v>
      </c>
      <c r="B30" s="68">
        <v>4715</v>
      </c>
      <c r="C30" s="68">
        <v>4857</v>
      </c>
      <c r="D30" s="68">
        <v>4991</v>
      </c>
      <c r="E30" s="68">
        <v>5128</v>
      </c>
      <c r="F30" s="68">
        <v>5260</v>
      </c>
      <c r="G30" s="68">
        <v>5535</v>
      </c>
      <c r="H30" s="68">
        <v>5668</v>
      </c>
      <c r="I30" s="68">
        <v>5803</v>
      </c>
      <c r="J30" s="68">
        <v>5973</v>
      </c>
      <c r="K30" s="68">
        <v>6144</v>
      </c>
      <c r="L30" s="68">
        <v>6314</v>
      </c>
      <c r="M30" s="68">
        <v>6486</v>
      </c>
      <c r="N30" s="68">
        <v>6568</v>
      </c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7">
        <v>275</v>
      </c>
    </row>
    <row r="31" spans="1:27" ht="12.75" customHeight="1" x14ac:dyDescent="0.2">
      <c r="A31" s="80">
        <v>14</v>
      </c>
      <c r="B31" s="68">
        <v>5399</v>
      </c>
      <c r="C31" s="68">
        <v>5535</v>
      </c>
      <c r="D31" s="68">
        <v>5803</v>
      </c>
      <c r="E31" s="68">
        <v>5973</v>
      </c>
      <c r="F31" s="68">
        <v>6144</v>
      </c>
      <c r="G31" s="68">
        <v>6314</v>
      </c>
      <c r="H31" s="68">
        <v>6486</v>
      </c>
      <c r="I31" s="68">
        <v>6658</v>
      </c>
      <c r="J31" s="68">
        <v>6838</v>
      </c>
      <c r="K31" s="68">
        <v>7024</v>
      </c>
      <c r="L31" s="68">
        <v>7215</v>
      </c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7">
        <v>275</v>
      </c>
    </row>
    <row r="32" spans="1:27" ht="12.75" customHeight="1" x14ac:dyDescent="0.2">
      <c r="A32" s="80">
        <v>15</v>
      </c>
      <c r="B32" s="68">
        <v>5668</v>
      </c>
      <c r="C32" s="68">
        <v>5803</v>
      </c>
      <c r="D32" s="68">
        <v>5973</v>
      </c>
      <c r="E32" s="68">
        <v>6314</v>
      </c>
      <c r="F32" s="68">
        <v>6486</v>
      </c>
      <c r="G32" s="68">
        <v>6658</v>
      </c>
      <c r="H32" s="68">
        <v>6838</v>
      </c>
      <c r="I32" s="68">
        <v>7024</v>
      </c>
      <c r="J32" s="68">
        <v>7215</v>
      </c>
      <c r="K32" s="68">
        <v>7443</v>
      </c>
      <c r="L32" s="68">
        <v>7680</v>
      </c>
      <c r="M32" s="68">
        <v>7922</v>
      </c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7">
        <v>275</v>
      </c>
    </row>
    <row r="33" spans="1:27" ht="12.75" customHeight="1" x14ac:dyDescent="0.2">
      <c r="A33" s="80">
        <v>16</v>
      </c>
      <c r="B33" s="68">
        <v>6144</v>
      </c>
      <c r="C33" s="68">
        <v>6314</v>
      </c>
      <c r="D33" s="68">
        <v>6486</v>
      </c>
      <c r="E33" s="68">
        <v>6838</v>
      </c>
      <c r="F33" s="68">
        <v>7024</v>
      </c>
      <c r="G33" s="68">
        <v>7215</v>
      </c>
      <c r="H33" s="68">
        <v>7443</v>
      </c>
      <c r="I33" s="68">
        <v>7680</v>
      </c>
      <c r="J33" s="68">
        <v>7922</v>
      </c>
      <c r="K33" s="68">
        <v>8176</v>
      </c>
      <c r="L33" s="68">
        <v>8433</v>
      </c>
      <c r="M33" s="68">
        <v>8702</v>
      </c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7">
        <v>275</v>
      </c>
    </row>
    <row r="34" spans="1:27" ht="12.75" customHeight="1" x14ac:dyDescent="0.2">
      <c r="A34" s="69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8"/>
      <c r="Z34" s="68"/>
      <c r="AA34" s="67"/>
    </row>
    <row r="35" spans="1:27" ht="12.75" customHeight="1" x14ac:dyDescent="0.2">
      <c r="A35" s="69"/>
      <c r="B35" s="69">
        <v>1</v>
      </c>
      <c r="C35" s="69">
        <v>2</v>
      </c>
      <c r="D35" s="69">
        <v>3</v>
      </c>
      <c r="E35" s="69">
        <v>4</v>
      </c>
      <c r="F35" s="69">
        <v>5</v>
      </c>
      <c r="G35" s="69">
        <v>6</v>
      </c>
      <c r="H35" s="69">
        <v>7</v>
      </c>
      <c r="I35" s="69">
        <v>8</v>
      </c>
      <c r="J35" s="69">
        <v>9</v>
      </c>
      <c r="K35" s="69"/>
      <c r="L35" s="69"/>
      <c r="M35" s="69"/>
      <c r="N35" s="69"/>
      <c r="O35" s="69"/>
      <c r="P35" s="69"/>
      <c r="Q35" s="69"/>
      <c r="R35" s="69" t="s">
        <v>45</v>
      </c>
      <c r="S35" s="69" t="s">
        <v>46</v>
      </c>
      <c r="T35" s="69"/>
      <c r="U35" s="69"/>
      <c r="V35" s="69"/>
      <c r="W35" s="70"/>
      <c r="X35" s="70"/>
      <c r="Y35" s="70"/>
      <c r="Z35" s="70"/>
      <c r="AA35" s="71"/>
    </row>
    <row r="36" spans="1:27" ht="12.75" customHeight="1" x14ac:dyDescent="0.2">
      <c r="A36" s="69" t="s">
        <v>41</v>
      </c>
      <c r="B36" s="68">
        <v>1867</v>
      </c>
      <c r="C36" s="68">
        <v>1941</v>
      </c>
      <c r="D36" s="68">
        <v>2013</v>
      </c>
      <c r="E36" s="68">
        <v>2047</v>
      </c>
      <c r="F36" s="68">
        <v>2086</v>
      </c>
      <c r="G36" s="68">
        <v>2124</v>
      </c>
      <c r="H36" s="68">
        <v>2175</v>
      </c>
      <c r="I36" s="68"/>
      <c r="J36" s="68"/>
      <c r="K36" s="69"/>
      <c r="L36" s="69"/>
      <c r="M36" s="69"/>
      <c r="N36" s="69"/>
      <c r="O36" s="69"/>
      <c r="P36" s="69"/>
      <c r="Q36" s="69"/>
      <c r="R36" s="68">
        <v>1783.06</v>
      </c>
      <c r="S36" s="68">
        <v>1825.11</v>
      </c>
      <c r="T36" s="68"/>
      <c r="U36" s="68"/>
      <c r="V36" s="68"/>
      <c r="W36" s="70"/>
      <c r="X36" s="70"/>
      <c r="Y36" s="70"/>
      <c r="Z36" s="70"/>
      <c r="AA36" s="71"/>
    </row>
    <row r="37" spans="1:27" ht="12.75" customHeight="1" x14ac:dyDescent="0.2">
      <c r="A37" s="69" t="s">
        <v>42</v>
      </c>
      <c r="B37" s="68">
        <v>1907</v>
      </c>
      <c r="C37" s="68">
        <v>1979</v>
      </c>
      <c r="D37" s="68">
        <v>2047</v>
      </c>
      <c r="E37" s="68">
        <v>2124</v>
      </c>
      <c r="F37" s="68">
        <v>2175</v>
      </c>
      <c r="G37" s="68">
        <v>2234</v>
      </c>
      <c r="H37" s="68">
        <v>2306</v>
      </c>
      <c r="I37" s="68">
        <v>2373</v>
      </c>
      <c r="J37" s="68"/>
      <c r="K37" s="69"/>
      <c r="L37" s="69"/>
      <c r="M37" s="69"/>
      <c r="N37" s="69"/>
      <c r="O37" s="69"/>
      <c r="P37" s="69"/>
      <c r="Q37" s="69"/>
      <c r="R37" s="68"/>
      <c r="S37" s="68"/>
      <c r="T37" s="68"/>
      <c r="U37" s="68"/>
      <c r="V37" s="68"/>
      <c r="W37" s="70"/>
      <c r="X37" s="70"/>
      <c r="Y37" s="70"/>
      <c r="Z37" s="70"/>
      <c r="AA37" s="71"/>
    </row>
    <row r="38" spans="1:27" ht="12.75" customHeight="1" x14ac:dyDescent="0.2">
      <c r="A38" s="69" t="s">
        <v>43</v>
      </c>
      <c r="B38" s="68">
        <v>1907</v>
      </c>
      <c r="C38" s="68">
        <v>2047</v>
      </c>
      <c r="D38" s="68">
        <v>2124</v>
      </c>
      <c r="E38" s="68">
        <v>2234</v>
      </c>
      <c r="F38" s="68">
        <v>2306</v>
      </c>
      <c r="G38" s="68">
        <v>2373</v>
      </c>
      <c r="H38" s="68">
        <v>2439</v>
      </c>
      <c r="I38" s="68">
        <v>2504</v>
      </c>
      <c r="J38" s="68">
        <v>2568</v>
      </c>
      <c r="K38" s="69"/>
      <c r="L38" s="69"/>
      <c r="M38" s="69"/>
      <c r="N38" s="69"/>
      <c r="O38" s="69"/>
      <c r="P38" s="69"/>
      <c r="Q38" s="69"/>
      <c r="R38" s="68"/>
      <c r="S38" s="68"/>
      <c r="T38" s="68"/>
      <c r="U38" s="68"/>
      <c r="V38" s="68"/>
      <c r="W38" s="70"/>
      <c r="X38" s="70"/>
      <c r="Y38" s="70"/>
      <c r="Z38" s="70"/>
      <c r="AA38" s="71"/>
    </row>
    <row r="39" spans="1:27" ht="12.75" customHeight="1" x14ac:dyDescent="0.2">
      <c r="A39" s="69" t="s">
        <v>44</v>
      </c>
      <c r="B39" s="68">
        <v>1774</v>
      </c>
      <c r="C39" s="68">
        <v>1833</v>
      </c>
      <c r="D39" s="68">
        <v>1892</v>
      </c>
      <c r="E39" s="68">
        <v>1951</v>
      </c>
      <c r="F39" s="68"/>
      <c r="G39" s="68"/>
      <c r="H39" s="68"/>
      <c r="I39" s="68"/>
      <c r="J39" s="68"/>
      <c r="K39" s="69"/>
      <c r="L39" s="69"/>
      <c r="M39" s="69"/>
      <c r="N39" s="69"/>
      <c r="O39" s="69"/>
      <c r="P39" s="69"/>
      <c r="Q39" s="69"/>
      <c r="R39" s="68"/>
      <c r="S39" s="68"/>
      <c r="T39" s="68"/>
      <c r="U39" s="68"/>
      <c r="V39" s="68"/>
      <c r="W39" s="70"/>
      <c r="X39" s="70"/>
      <c r="Y39" s="70"/>
      <c r="Z39" s="70"/>
      <c r="AA39" s="71"/>
    </row>
    <row r="40" spans="1:27" ht="12.75" customHeight="1" x14ac:dyDescent="0.2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</row>
    <row r="41" spans="1:27" x14ac:dyDescent="0.2"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W41" s="69"/>
      <c r="X41" s="69"/>
      <c r="Y41" s="69"/>
      <c r="Z41" s="69"/>
    </row>
    <row r="42" spans="1:27" x14ac:dyDescent="0.2"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W42" s="69"/>
      <c r="X42" s="69"/>
      <c r="Y42" s="69"/>
      <c r="Z42" s="69"/>
    </row>
    <row r="43" spans="1:27" x14ac:dyDescent="0.2"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W43" s="69"/>
      <c r="X43" s="69"/>
      <c r="Y43" s="69"/>
      <c r="Z43" s="69"/>
    </row>
    <row r="44" spans="1:27" x14ac:dyDescent="0.2"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W44" s="69"/>
      <c r="X44" s="69"/>
      <c r="Y44" s="69"/>
      <c r="Z44" s="69"/>
    </row>
    <row r="45" spans="1:27" x14ac:dyDescent="0.2"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W45" s="69"/>
      <c r="X45" s="69"/>
      <c r="Y45" s="69"/>
      <c r="Z45" s="69"/>
    </row>
    <row r="46" spans="1:27" x14ac:dyDescent="0.2"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W46" s="69"/>
      <c r="X46" s="69"/>
      <c r="Y46" s="69"/>
      <c r="Z46" s="69"/>
    </row>
    <row r="47" spans="1:27" x14ac:dyDescent="0.2"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W47" s="69"/>
      <c r="X47" s="69"/>
      <c r="Y47" s="69"/>
      <c r="Z47" s="69"/>
    </row>
    <row r="48" spans="1:27" x14ac:dyDescent="0.2"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W48" s="69"/>
      <c r="X48" s="69"/>
      <c r="Y48" s="69"/>
      <c r="Z48" s="69"/>
    </row>
    <row r="49" spans="3:26" x14ac:dyDescent="0.2"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W49" s="69"/>
      <c r="X49" s="69"/>
      <c r="Y49" s="69"/>
      <c r="Z49" s="69"/>
    </row>
    <row r="50" spans="3:26" x14ac:dyDescent="0.2"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W50" s="69"/>
      <c r="X50" s="69"/>
      <c r="Y50" s="69"/>
      <c r="Z50" s="69"/>
    </row>
    <row r="51" spans="3:26" x14ac:dyDescent="0.2"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W51" s="69"/>
      <c r="X51" s="69"/>
      <c r="Y51" s="69"/>
      <c r="Z51" s="69"/>
    </row>
    <row r="52" spans="3:26" x14ac:dyDescent="0.2"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W52" s="69"/>
      <c r="X52" s="69"/>
      <c r="Y52" s="69"/>
      <c r="Z52" s="6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C4E3A-F885-4933-9630-7AD84BDB4922}">
  <dimension ref="A1:H17"/>
  <sheetViews>
    <sheetView showGridLines="0" tabSelected="1" zoomScale="95" workbookViewId="0">
      <selection activeCell="D26" sqref="D26"/>
    </sheetView>
  </sheetViews>
  <sheetFormatPr defaultRowHeight="12.75" x14ac:dyDescent="0.2"/>
  <cols>
    <col min="1" max="1" width="72.5" customWidth="1"/>
    <col min="2" max="2" width="36.1640625" customWidth="1"/>
    <col min="4" max="4" width="10" bestFit="1" customWidth="1"/>
    <col min="5" max="5" width="165.6640625" customWidth="1"/>
  </cols>
  <sheetData>
    <row r="1" spans="1:8" ht="29.25" thickBot="1" x14ac:dyDescent="0.25">
      <c r="A1" s="118" t="s">
        <v>52</v>
      </c>
      <c r="B1" s="118"/>
    </row>
    <row r="2" spans="1:8" ht="13.5" thickTop="1" x14ac:dyDescent="0.2"/>
    <row r="3" spans="1:8" ht="21" x14ac:dyDescent="0.2">
      <c r="A3" s="74" t="s">
        <v>53</v>
      </c>
      <c r="B3" s="75">
        <v>1</v>
      </c>
      <c r="C3" s="69"/>
      <c r="D3" s="69"/>
      <c r="E3" s="87" t="s">
        <v>85</v>
      </c>
      <c r="F3" s="85"/>
      <c r="G3" s="85"/>
      <c r="H3" s="85"/>
    </row>
    <row r="4" spans="1:8" ht="21" x14ac:dyDescent="0.2">
      <c r="A4" s="74" t="s">
        <v>24</v>
      </c>
      <c r="B4" s="76" t="s">
        <v>47</v>
      </c>
      <c r="C4" s="69"/>
      <c r="D4" s="69"/>
      <c r="E4" s="86" t="s">
        <v>77</v>
      </c>
      <c r="F4" s="85"/>
      <c r="G4" s="85"/>
      <c r="H4" s="85"/>
    </row>
    <row r="5" spans="1:8" ht="21" x14ac:dyDescent="0.2">
      <c r="A5" s="74" t="s">
        <v>54</v>
      </c>
      <c r="B5" s="76">
        <v>1</v>
      </c>
      <c r="C5" s="69"/>
      <c r="D5" s="69"/>
      <c r="E5" s="86" t="s">
        <v>78</v>
      </c>
      <c r="F5" s="85"/>
      <c r="G5" s="85"/>
      <c r="H5" s="85"/>
    </row>
    <row r="6" spans="1:8" ht="21" x14ac:dyDescent="0.2">
      <c r="A6" s="74" t="s">
        <v>60</v>
      </c>
      <c r="B6" s="77">
        <v>0</v>
      </c>
      <c r="C6" s="69"/>
      <c r="D6" s="69"/>
      <c r="E6" s="86" t="s">
        <v>79</v>
      </c>
      <c r="F6" s="85"/>
      <c r="G6" s="85"/>
      <c r="H6" s="85"/>
    </row>
    <row r="7" spans="1:8" ht="21" x14ac:dyDescent="0.2">
      <c r="A7" s="72"/>
      <c r="B7" s="72"/>
      <c r="C7" s="69"/>
      <c r="D7" s="69"/>
      <c r="E7" s="86" t="s">
        <v>80</v>
      </c>
      <c r="F7" s="85"/>
      <c r="G7" s="85"/>
      <c r="H7" s="85"/>
    </row>
    <row r="8" spans="1:8" ht="21" x14ac:dyDescent="0.2">
      <c r="A8" s="72" t="s">
        <v>59</v>
      </c>
      <c r="B8" s="73">
        <f>VLOOKUP(B4,Blad1!A:Z,B5+1,0)*B3</f>
        <v>3001</v>
      </c>
      <c r="C8" s="69"/>
      <c r="D8" s="69"/>
      <c r="E8" s="86" t="s">
        <v>81</v>
      </c>
      <c r="F8" s="85"/>
      <c r="G8" s="85"/>
      <c r="H8" s="85"/>
    </row>
    <row r="9" spans="1:8" ht="21" x14ac:dyDescent="0.2">
      <c r="A9" s="72" t="s">
        <v>55</v>
      </c>
      <c r="B9" s="73">
        <f>B8*0.0833</f>
        <v>249.98329999999999</v>
      </c>
      <c r="C9" s="69"/>
      <c r="D9" s="69"/>
      <c r="E9" s="86" t="s">
        <v>82</v>
      </c>
      <c r="F9" s="85"/>
      <c r="G9" s="85"/>
      <c r="H9" s="85"/>
    </row>
    <row r="10" spans="1:8" ht="21" x14ac:dyDescent="0.2">
      <c r="A10" s="72" t="s">
        <v>57</v>
      </c>
      <c r="B10" s="73">
        <f>(IF(AND(B4&gt;0,B4&lt;9),B3*1475,IF(AND(B4&gt;0,B4&lt;17),B3*275,0)))/12</f>
        <v>0</v>
      </c>
      <c r="C10" s="69"/>
      <c r="D10" s="69"/>
      <c r="E10" s="86" t="s">
        <v>83</v>
      </c>
      <c r="F10" s="85"/>
      <c r="G10" s="85"/>
      <c r="H10" s="85"/>
    </row>
    <row r="11" spans="1:8" ht="21" x14ac:dyDescent="0.2">
      <c r="A11" s="72" t="s">
        <v>58</v>
      </c>
      <c r="B11" s="73">
        <f>B8*0.08</f>
        <v>240.08</v>
      </c>
      <c r="C11" s="69"/>
      <c r="D11" s="69"/>
      <c r="E11" s="86" t="s">
        <v>84</v>
      </c>
      <c r="F11" s="85"/>
      <c r="G11" s="85"/>
      <c r="H11" s="85"/>
    </row>
    <row r="12" spans="1:8" ht="21" x14ac:dyDescent="0.2">
      <c r="A12" s="72" t="s">
        <v>49</v>
      </c>
      <c r="B12" s="73">
        <f>IFERROR(VLOOKUP(B4&amp;B5,Blad1!V:W,2,0)*B3/12,0)</f>
        <v>0</v>
      </c>
      <c r="C12" s="69"/>
      <c r="D12" s="69"/>
      <c r="E12" s="86"/>
      <c r="F12" s="85"/>
      <c r="G12" s="85"/>
      <c r="H12" s="85"/>
    </row>
    <row r="13" spans="1:8" ht="18.75" customHeight="1" x14ac:dyDescent="0.2">
      <c r="A13" s="72" t="s">
        <v>50</v>
      </c>
      <c r="B13" s="73">
        <f>IFERROR(VLOOKUP(B4,Blad1!X:Y,2,0)*B3/12,0)</f>
        <v>0</v>
      </c>
      <c r="C13" s="69"/>
      <c r="D13" s="69"/>
      <c r="E13" s="88" t="s">
        <v>86</v>
      </c>
      <c r="F13" s="85"/>
      <c r="G13" s="85"/>
      <c r="H13" s="85"/>
    </row>
    <row r="14" spans="1:8" ht="15.75" x14ac:dyDescent="0.2">
      <c r="A14" s="69"/>
      <c r="B14" s="68"/>
      <c r="C14" s="69"/>
      <c r="D14" s="69"/>
      <c r="E14" s="89" t="s">
        <v>87</v>
      </c>
      <c r="F14" s="85"/>
      <c r="G14" s="85"/>
      <c r="H14" s="85"/>
    </row>
    <row r="15" spans="1:8" ht="29.25" thickBot="1" x14ac:dyDescent="0.25">
      <c r="A15" s="78" t="s">
        <v>51</v>
      </c>
      <c r="B15" s="79">
        <f>SUM(B8:B13)*12*0.95</f>
        <v>39798.121619999998</v>
      </c>
      <c r="C15" s="69"/>
      <c r="D15" s="69"/>
      <c r="E15" s="69"/>
    </row>
    <row r="16" spans="1:8" ht="13.5" thickTop="1" x14ac:dyDescent="0.2"/>
    <row r="17" spans="1:1" ht="15" x14ac:dyDescent="0.2">
      <c r="A17" s="85"/>
    </row>
  </sheetData>
  <sheetProtection algorithmName="SHA-512" hashValue="GkZBLem6imIrFrz2SOIbnAJDINCqKaa0sQQEH/Zolyhqea0fbrTE6VevyjvdOsK8Qt4lt90FQCkWyjPqHQB7zg==" saltValue="of/xyj+7x3DgksJb0QhMAg==" spinCount="100000" sheet="1" objects="1" scenarios="1"/>
  <protectedRanges>
    <protectedRange sqref="B3:B6" name="Bereik1"/>
  </protectedRanges>
  <mergeCells count="1">
    <mergeCell ref="A1:B1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1C5E6F9-A534-465C-8527-293ED6269B6A}">
          <x14:formula1>
            <xm:f>Blad1!$A$2:$A$39</xm:f>
          </x14:formula1>
          <xm:sqref>B4</xm:sqref>
        </x14:dataValidation>
        <x14:dataValidation type="list" allowBlank="1" showInputMessage="1" showErrorMessage="1" xr:uid="{FD73D256-FBB1-4EEB-901F-363131902308}">
          <x14:formula1>
            <xm:f>Blad1!$B$1:$Q$1</xm:f>
          </x14:formula1>
          <xm:sqref>B5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C2BE4-C0CA-4B2A-8F47-1989EFB42404}">
  <dimension ref="A4:C22"/>
  <sheetViews>
    <sheetView showGridLines="0" workbookViewId="0">
      <selection activeCell="A9" sqref="A9:C22"/>
    </sheetView>
  </sheetViews>
  <sheetFormatPr defaultRowHeight="12.75" x14ac:dyDescent="0.2"/>
  <cols>
    <col min="1" max="1" width="15" customWidth="1"/>
    <col min="2" max="2" width="34" customWidth="1"/>
    <col min="3" max="3" width="27" bestFit="1" customWidth="1"/>
  </cols>
  <sheetData>
    <row r="4" spans="1:3" ht="8.25" customHeight="1" x14ac:dyDescent="0.2"/>
    <row r="7" spans="1:3" x14ac:dyDescent="0.2">
      <c r="B7" t="s">
        <v>73</v>
      </c>
    </row>
    <row r="8" spans="1:3" x14ac:dyDescent="0.2">
      <c r="A8" t="s">
        <v>74</v>
      </c>
      <c r="B8" t="s">
        <v>74</v>
      </c>
    </row>
    <row r="9" spans="1:3" ht="15" x14ac:dyDescent="0.2">
      <c r="A9" s="81" t="s">
        <v>72</v>
      </c>
      <c r="B9" s="82" t="s">
        <v>76</v>
      </c>
      <c r="C9" s="81" t="s">
        <v>75</v>
      </c>
    </row>
    <row r="10" spans="1:3" ht="15" x14ac:dyDescent="0.2">
      <c r="A10" s="84">
        <v>0</v>
      </c>
      <c r="B10" s="83">
        <v>0.37069999999999997</v>
      </c>
      <c r="C10" s="83">
        <v>0</v>
      </c>
    </row>
    <row r="11" spans="1:3" ht="15" x14ac:dyDescent="0.2">
      <c r="A11" s="84">
        <v>8879</v>
      </c>
      <c r="B11" s="83">
        <v>0.37069999999999997</v>
      </c>
      <c r="C11" s="83">
        <v>0.32529999999999998</v>
      </c>
    </row>
    <row r="12" spans="1:3" ht="15" x14ac:dyDescent="0.2">
      <c r="A12" s="84">
        <v>11179</v>
      </c>
      <c r="B12" s="83">
        <v>0.37069999999999997</v>
      </c>
      <c r="C12" s="83">
        <v>8.6099999999999954E-2</v>
      </c>
    </row>
    <row r="13" spans="1:3" ht="15" x14ac:dyDescent="0.2">
      <c r="A13" s="84">
        <v>20701</v>
      </c>
      <c r="B13" s="83">
        <v>0.37069999999999997</v>
      </c>
      <c r="C13" s="83">
        <v>0.34459999999999996</v>
      </c>
    </row>
    <row r="14" spans="1:3" ht="15" x14ac:dyDescent="0.2">
      <c r="A14" s="84">
        <v>21318</v>
      </c>
      <c r="B14" s="83">
        <v>0.37069999999999997</v>
      </c>
      <c r="C14" s="83">
        <v>0.40469999999999995</v>
      </c>
    </row>
    <row r="15" spans="1:3" ht="15" x14ac:dyDescent="0.2">
      <c r="A15" s="84">
        <v>26720</v>
      </c>
      <c r="B15" s="83">
        <v>0.37069999999999997</v>
      </c>
      <c r="C15" s="83">
        <v>0.40469999999999995</v>
      </c>
    </row>
    <row r="16" spans="1:3" ht="15" x14ac:dyDescent="0.2">
      <c r="A16" s="84">
        <v>35473</v>
      </c>
      <c r="B16" s="83">
        <v>0.37069999999999997</v>
      </c>
      <c r="C16" s="83">
        <v>0.40469999999999995</v>
      </c>
    </row>
    <row r="17" spans="1:3" ht="15" x14ac:dyDescent="0.2">
      <c r="A17" s="84">
        <v>36410</v>
      </c>
      <c r="B17" s="83">
        <v>0.37069999999999997</v>
      </c>
      <c r="C17" s="83">
        <v>0.40469999999999995</v>
      </c>
    </row>
    <row r="18" spans="1:3" ht="15" x14ac:dyDescent="0.2">
      <c r="A18" s="84">
        <v>36650</v>
      </c>
      <c r="B18" s="83">
        <v>0.37069999999999997</v>
      </c>
      <c r="C18" s="83">
        <v>0.48939999999999995</v>
      </c>
    </row>
    <row r="19" spans="1:3" ht="15" x14ac:dyDescent="0.2">
      <c r="A19" s="84">
        <v>38465</v>
      </c>
      <c r="B19" s="83">
        <v>0.37069999999999997</v>
      </c>
      <c r="C19" s="83">
        <v>0.48939999999999995</v>
      </c>
    </row>
    <row r="20" spans="1:3" ht="15" x14ac:dyDescent="0.2">
      <c r="A20" s="84">
        <v>49972</v>
      </c>
      <c r="B20" s="83">
        <v>0.37069999999999997</v>
      </c>
      <c r="C20" s="83">
        <v>0.48939999999999995</v>
      </c>
    </row>
    <row r="21" spans="1:3" ht="15" x14ac:dyDescent="0.2">
      <c r="A21" s="84">
        <v>69399</v>
      </c>
      <c r="B21" s="83">
        <v>0.495</v>
      </c>
      <c r="C21" s="83">
        <v>0.55359999999999998</v>
      </c>
    </row>
    <row r="22" spans="1:3" ht="15" x14ac:dyDescent="0.2">
      <c r="A22" s="84">
        <v>118095</v>
      </c>
      <c r="B22" s="83">
        <v>0.495</v>
      </c>
      <c r="C22" s="83">
        <v>0.495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c19477-f1f6-410c-97a0-cddd4b4d687f" xsi:nil="true"/>
    <lcf76f155ced4ddcb4097134ff3c332f xmlns="ea9733b5-9f6b-4191-9590-7f69f3097d4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9184E842A3C647A7336ABD2530FE96" ma:contentTypeVersion="16" ma:contentTypeDescription="Een nieuw document maken." ma:contentTypeScope="" ma:versionID="55031b41a2da50556bc12716f52d2b07">
  <xsd:schema xmlns:xsd="http://www.w3.org/2001/XMLSchema" xmlns:xs="http://www.w3.org/2001/XMLSchema" xmlns:p="http://schemas.microsoft.com/office/2006/metadata/properties" xmlns:ns2="ea9733b5-9f6b-4191-9590-7f69f3097d43" xmlns:ns3="61c19477-f1f6-410c-97a0-cddd4b4d687f" targetNamespace="http://schemas.microsoft.com/office/2006/metadata/properties" ma:root="true" ma:fieldsID="3b29c36c3d5adb44e0adcf6632fd63ed" ns2:_="" ns3:_="">
    <xsd:import namespace="ea9733b5-9f6b-4191-9590-7f69f3097d43"/>
    <xsd:import namespace="61c19477-f1f6-410c-97a0-cddd4b4d68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733b5-9f6b-4191-9590-7f69f3097d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1defcf91-241b-40c9-8398-632e96a423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19477-f1f6-410c-97a0-cddd4b4d687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0c32789-6051-4d0b-809a-8f4daed161f4}" ma:internalName="TaxCatchAll" ma:showField="CatchAllData" ma:web="61c19477-f1f6-410c-97a0-cddd4b4d68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888656-402F-442D-8AB8-36C9A20E7A91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8050942-bc72-418d-aa26-633338b038f6"/>
    <ds:schemaRef ds:uri="http://purl.org/dc/elements/1.1/"/>
    <ds:schemaRef ds:uri="f9fd6d30-1fcc-4358-babd-5ba840963d1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0B29C68-A069-4B39-B541-CDD33383CDC9}"/>
</file>

<file path=customXml/itemProps3.xml><?xml version="1.0" encoding="utf-8"?>
<ds:datastoreItem xmlns:ds="http://schemas.openxmlformats.org/officeDocument/2006/customXml" ds:itemID="{A9821744-2E96-4846-8745-1AE0D55300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Table 1</vt:lpstr>
      <vt:lpstr>Blad2</vt:lpstr>
      <vt:lpstr>Blad1</vt:lpstr>
      <vt:lpstr>Berekeningsmodel</vt:lpstr>
      <vt:lpstr>Blad4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van Bokhoven</dc:creator>
  <cp:lastModifiedBy>Anne-Marie Casteleijn</cp:lastModifiedBy>
  <dcterms:created xsi:type="dcterms:W3CDTF">2022-06-07T12:25:54Z</dcterms:created>
  <dcterms:modified xsi:type="dcterms:W3CDTF">2022-08-22T12:43:35Z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0x010100679184E842A3C647A7336ABD2530FE96</vt:lpwstr>
  </property>
</Properties>
</file>